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9088195C-A772-4BDE-ABFA-D2B50A60F8BF}" xr6:coauthVersionLast="47" xr6:coauthVersionMax="47" xr10:uidLastSave="{00000000-0000-0000-0000-000000000000}"/>
  <bookViews>
    <workbookView xWindow="-120" yWindow="-120" windowWidth="29040" windowHeight="15720" tabRatio="760" activeTab="2" xr2:uid="{00000000-000D-0000-FFFF-FFFF00000000}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3" l="1"/>
  <c r="I13" i="13"/>
  <c r="F13" i="13"/>
  <c r="D13" i="13"/>
  <c r="A13" i="13"/>
  <c r="I11" i="13"/>
  <c r="I8" i="13"/>
  <c r="A8" i="13"/>
  <c r="A5" i="13"/>
  <c r="H2" i="13"/>
  <c r="A16" i="3"/>
  <c r="A16" i="1"/>
  <c r="A16" i="2"/>
  <c r="A16" i="10"/>
  <c r="A16" i="11"/>
  <c r="A16" i="12"/>
  <c r="A16" i="9"/>
  <c r="H13" i="3"/>
  <c r="H13" i="1"/>
  <c r="H13" i="2"/>
  <c r="H13" i="12"/>
  <c r="J13" i="11"/>
  <c r="H13" i="10"/>
  <c r="H13" i="9"/>
  <c r="E13" i="12"/>
  <c r="C13" i="12"/>
  <c r="A13" i="12"/>
  <c r="H11" i="12"/>
  <c r="H8" i="12"/>
  <c r="A8" i="12"/>
  <c r="A5" i="12"/>
  <c r="G2" i="12"/>
  <c r="E13" i="3"/>
  <c r="C13" i="3"/>
  <c r="A13" i="3"/>
  <c r="H11" i="3"/>
  <c r="H8" i="3"/>
  <c r="A8" i="3"/>
  <c r="A5" i="3"/>
  <c r="G2" i="3"/>
  <c r="E13" i="1"/>
  <c r="C13" i="1"/>
  <c r="A13" i="1"/>
  <c r="H11" i="1"/>
  <c r="H8" i="1"/>
  <c r="A8" i="1"/>
  <c r="A5" i="1"/>
  <c r="G2" i="1"/>
  <c r="E13" i="2"/>
  <c r="C13" i="2"/>
  <c r="A13" i="2"/>
  <c r="H11" i="2"/>
  <c r="H8" i="2"/>
  <c r="A8" i="2"/>
  <c r="A5" i="2"/>
  <c r="G2" i="2"/>
  <c r="D22" i="11"/>
  <c r="E22" i="11" s="1"/>
  <c r="D22" i="2"/>
  <c r="F22" i="2" s="1"/>
  <c r="G22" i="11"/>
  <c r="E22" i="2"/>
  <c r="G13" i="11"/>
  <c r="C13" i="11"/>
  <c r="A13" i="11"/>
  <c r="J11" i="11"/>
  <c r="J8" i="11"/>
  <c r="A8" i="11"/>
  <c r="A5" i="11"/>
  <c r="I2" i="11"/>
  <c r="E13" i="10"/>
  <c r="C13" i="10"/>
  <c r="A13" i="10"/>
  <c r="H11" i="10"/>
  <c r="H8" i="10"/>
  <c r="A8" i="10"/>
  <c r="A5" i="10"/>
  <c r="G2" i="10"/>
  <c r="E13" i="9"/>
  <c r="C13" i="9"/>
  <c r="A13" i="9"/>
  <c r="H11" i="9"/>
  <c r="H8" i="9"/>
  <c r="G2" i="9"/>
  <c r="A8" i="9"/>
  <c r="A5" i="9"/>
</calcChain>
</file>

<file path=xl/sharedStrings.xml><?xml version="1.0" encoding="utf-8"?>
<sst xmlns="http://schemas.openxmlformats.org/spreadsheetml/2006/main" count="541" uniqueCount="286">
  <si>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</si>
  <si>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</si>
  <si>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</si>
  <si>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</si>
  <si>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</si>
  <si>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</si>
  <si>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</si>
  <si>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</si>
  <si>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</si>
  <si>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</si>
  <si>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</si>
  <si>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</si>
  <si>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</si>
  <si>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</si>
  <si>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</si>
  <si>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</si>
  <si>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</si>
  <si>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</si>
  <si>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</si>
  <si>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</si>
  <si>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</si>
  <si>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</si>
  <si>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</si>
  <si>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</si>
  <si>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</si>
  <si>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</si>
  <si>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</si>
  <si>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</si>
  <si>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</si>
  <si>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</si>
  <si>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</si>
  <si>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</si>
  <si>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</si>
  <si>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</si>
  <si>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</si>
  <si>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</si>
  <si>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</si>
  <si>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</si>
  <si>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</si>
  <si>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</si>
  <si>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</si>
  <si>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</si>
  <si>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</si>
  <si>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</si>
  <si>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</si>
  <si>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</si>
  <si>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</si>
  <si>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</si>
  <si>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</si>
  <si>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</si>
  <si>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</si>
  <si>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</si>
  <si>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</si>
  <si>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</si>
  <si>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</si>
  <si>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</si>
  <si>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</si>
  <si>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</si>
  <si>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</si>
  <si>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</si>
  <si>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</si>
  <si>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</si>
  <si>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</si>
  <si>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</si>
  <si>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</si>
  <si>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</si>
  <si>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</si>
  <si>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</si>
  <si>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</si>
  <si>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</si>
  <si>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</si>
  <si>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</si>
  <si>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</si>
  <si>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</si>
  <si>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</si>
  <si>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</si>
  <si>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</si>
  <si>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</si>
  <si>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</si>
  <si>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</si>
  <si>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</si>
  <si>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</si>
  <si>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</si>
  <si>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</si>
  <si>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</si>
  <si>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</si>
  <si>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</si>
  <si>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</si>
  <si>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</si>
  <si>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</si>
  <si>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</si>
  <si>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</si>
  <si>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</si>
  <si>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</si>
  <si>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</si>
  <si>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</si>
  <si>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</si>
  <si>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</si>
  <si>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</si>
  <si>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</si>
  <si>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</si>
  <si>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</si>
  <si>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</si>
  <si>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</si>
  <si>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</si>
  <si>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</si>
  <si>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</si>
  <si>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</si>
  <si>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</si>
  <si>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</si>
  <si>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</si>
  <si>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</si>
  <si>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</si>
  <si>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</si>
  <si>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</si>
  <si>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</si>
  <si>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</si>
  <si>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</si>
  <si>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</si>
  <si>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</si>
  <si>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</si>
  <si>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</si>
  <si>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</si>
  <si>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</si>
  <si>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</si>
  <si>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</si>
  <si>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</si>
  <si>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</si>
  <si>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</si>
  <si>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</si>
  <si>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</si>
  <si>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</si>
  <si>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</si>
  <si>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</si>
  <si>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</si>
  <si>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</si>
  <si>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</si>
  <si>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</si>
  <si>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</si>
  <si>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</si>
  <si>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</si>
  <si>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</si>
  <si>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</si>
  <si>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</si>
  <si>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</si>
  <si>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</si>
  <si>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</si>
  <si>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</si>
  <si>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</si>
  <si>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</si>
  <si>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</si>
  <si>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</si>
  <si>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</si>
  <si>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</si>
  <si>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</si>
  <si>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</si>
  <si>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</si>
  <si>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</si>
  <si>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</si>
  <si>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</si>
  <si>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</si>
  <si>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</si>
  <si>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</si>
  <si>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</si>
  <si>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</si>
  <si>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</si>
  <si>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</si>
  <si>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</si>
  <si>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</si>
  <si>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</si>
  <si>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</si>
  <si>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</si>
  <si>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</si>
  <si>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</si>
  <si>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</si>
  <si>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</si>
  <si>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</si>
  <si>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</si>
  <si>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</si>
  <si>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</si>
  <si>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</si>
  <si>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</si>
  <si>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</si>
  <si>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</si>
  <si>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</si>
  <si>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</si>
  <si>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</si>
  <si>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</si>
  <si>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</si>
  <si>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</si>
  <si>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</si>
  <si>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</si>
  <si>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</si>
  <si>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</si>
  <si>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</si>
  <si>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</si>
  <si>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</si>
  <si>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</si>
  <si>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</si>
  <si>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</si>
  <si>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</si>
  <si>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</si>
  <si>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</si>
  <si>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</si>
  <si>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</si>
  <si>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</si>
  <si>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</si>
  <si>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</si>
  <si>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</si>
  <si>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</si>
  <si>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</si>
  <si>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</si>
  <si>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</si>
  <si>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</si>
  <si>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</si>
  <si>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</si>
  <si>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</si>
  <si>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</si>
  <si>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</si>
  <si>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</si>
  <si>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</si>
  <si>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</si>
  <si>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</si>
  <si>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</si>
  <si>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</si>
  <si>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</si>
  <si>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</si>
  <si>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</si>
  <si>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</si>
  <si>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</si>
  <si>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</si>
  <si>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</si>
  <si>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</si>
  <si>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</si>
  <si>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</si>
  <si>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</si>
  <si>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</si>
  <si>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</si>
  <si>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</si>
  <si>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</si>
  <si>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</si>
  <si>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</si>
  <si>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</si>
  <si>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</si>
  <si>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</si>
  <si>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</si>
  <si>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</si>
  <si>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</si>
  <si>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</si>
  <si>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</si>
  <si>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</si>
  <si>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</si>
  <si>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</si>
  <si>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</si>
  <si>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</si>
  <si>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</si>
  <si>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</si>
  <si>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</si>
  <si>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</si>
  <si>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</si>
  <si>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</si>
  <si>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</si>
  <si>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</si>
  <si>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</si>
  <si>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</si>
  <si>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</si>
  <si>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</si>
  <si>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</si>
  <si>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</si>
  <si>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</si>
  <si>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</si>
  <si>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</si>
  <si>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PROGRAMA DE EROGACIONES A COSTO DIRECTO CALENDARIZADOS Y CUANTIFICADOS EN PARTIDAS Y SUBPARTIDAS</t>
  </si>
  <si>
    <t>PROGRAMA DE EROGACIONES A COSTO DIRECTO CALENDARIZADOS Y CUANTIFICADOS EN PARTIDAS Y SUBPARTIDAS DE SUMINISTROS O</t>
  </si>
  <si>
    <t>PROGRAMA DE EROGACIONES A COSTO DIRECTO CALENDARIZADOS Y CUANTIFICADOS EN PARTIDAS Y SUBPARTIDAS  DE SUMINISTROS O</t>
  </si>
  <si>
    <t xml:space="preserve">PROGRAMA DE EROGACIONES A COSTO DIRECTO CALENDARIZADOS Y CUANTIFICADOS EN PARTIDAS Y SUBPARTIDAS DE SUMINISTROS O </t>
  </si>
  <si>
    <t>Consecutivo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</si>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</sst>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6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5" fillId="3" borderId="13" xfId="0" applyFont="1" applyFill="1" applyBorder="1" applyAlignment="1">
      <alignment horizontal="center" vertical="top"/>
    </xf>
    <xf numFmtId="0" fontId="5" fillId="3" borderId="15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25" xfId="0" applyFont="1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4" fillId="2" borderId="17" xfId="0" applyFont="1" applyFill="1" applyBorder="1"/>
    <xf numFmtId="0" fontId="1" fillId="2" borderId="17" xfId="0" applyFont="1" applyFill="1" applyBorder="1"/>
    <xf numFmtId="166" fontId="3" fillId="0" borderId="10" xfId="0" applyNumberFormat="1" applyFont="1" applyBorder="1" applyAlignment="1">
      <alignment horizontal="center" vertical="center" wrapText="1"/>
    </xf>
    <xf numFmtId="0" fontId="2" fillId="0" borderId="24" xfId="0" applyFont="1" applyBorder="1"/>
    <xf numFmtId="0" fontId="3" fillId="0" borderId="3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2" xfId="0" applyFont="1" applyBorder="1" applyAlignment="1">
      <alignment horizontal="centerContinuous" vertical="center"/>
    </xf>
    <xf numFmtId="0" fontId="9" fillId="0" borderId="24" xfId="0" applyFont="1" applyBorder="1" applyAlignment="1">
      <alignment horizontal="centerContinuous" vertical="center"/>
    </xf>
    <xf numFmtId="0" fontId="9" fillId="0" borderId="1" xfId="0" applyFont="1" applyBorder="1"/>
    <xf numFmtId="0" fontId="9" fillId="0" borderId="2" xfId="0" applyFont="1" applyBorder="1"/>
    <xf numFmtId="0" fontId="9" fillId="0" borderId="24" xfId="0" applyFont="1" applyBorder="1"/>
    <xf numFmtId="0" fontId="3" fillId="0" borderId="1" xfId="0" applyFont="1" applyBorder="1"/>
    <xf numFmtId="166" fontId="3" fillId="0" borderId="31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166" fontId="3" fillId="0" borderId="3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/>
    </xf>
    <xf numFmtId="166" fontId="3" fillId="0" borderId="10" xfId="0" applyNumberFormat="1" applyFont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/>
    <xf numFmtId="0" fontId="9" fillId="0" borderId="6" xfId="0" applyFont="1" applyBorder="1"/>
    <xf numFmtId="0" fontId="9" fillId="0" borderId="3" xfId="0" applyFont="1" applyBorder="1" applyAlignment="1">
      <alignment horizontal="centerContinuous" vertical="center"/>
    </xf>
    <xf numFmtId="0" fontId="9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0" fontId="11" fillId="0" borderId="0" xfId="0" applyFont="1"/>
    <xf numFmtId="166" fontId="0" fillId="0" borderId="7" xfId="0" applyNumberFormat="1" applyBorder="1" applyAlignment="1">
      <alignment horizontal="left" vertical="top"/>
    </xf>
    <xf numFmtId="166" fontId="0" fillId="0" borderId="2" xfId="0" applyNumberFormat="1" applyBorder="1"/>
    <xf numFmtId="0" fontId="0" fillId="0" borderId="5" xfId="0" applyBorder="1"/>
    <xf numFmtId="0" fontId="0" fillId="0" borderId="2" xfId="0" applyBorder="1"/>
    <xf numFmtId="0" fontId="0" fillId="0" borderId="5" xfId="0" applyBorder="1" applyAlignment="1">
      <alignment horizontal="left" vertical="top"/>
    </xf>
    <xf numFmtId="0" fontId="0" fillId="0" borderId="24" xfId="0" applyBorder="1"/>
    <xf numFmtId="0" fontId="0" fillId="0" borderId="7" xfId="0" applyBorder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/>
    </xf>
    <xf numFmtId="2" fontId="0" fillId="0" borderId="0" xfId="0" applyNumberFormat="1" applyAlignment="1">
      <alignment horizontal="right" vertical="top"/>
    </xf>
    <xf numFmtId="169" fontId="0" fillId="0" borderId="0" xfId="2" applyNumberFormat="1" applyFon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center" vertical="top"/>
    </xf>
    <xf numFmtId="165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167" fontId="0" fillId="0" borderId="0" xfId="0" applyNumberFormat="1" applyAlignment="1">
      <alignment horizontal="right" vertical="top"/>
    </xf>
    <xf numFmtId="166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2" fillId="0" borderId="20" xfId="0" applyFont="1" applyBorder="1" applyAlignment="1">
      <alignment horizontal="right"/>
    </xf>
    <xf numFmtId="164" fontId="12" fillId="0" borderId="27" xfId="0" applyNumberFormat="1" applyFont="1" applyBorder="1" applyAlignment="1">
      <alignment horizontal="right" vertical="top"/>
    </xf>
    <xf numFmtId="0" fontId="0" fillId="0" borderId="21" xfId="0" applyBorder="1"/>
    <xf numFmtId="0" fontId="12" fillId="0" borderId="0" xfId="0" applyFont="1"/>
    <xf numFmtId="0" fontId="12" fillId="0" borderId="0" xfId="0" applyFont="1" applyAlignment="1">
      <alignment horizontal="right"/>
    </xf>
    <xf numFmtId="164" fontId="12" fillId="0" borderId="28" xfId="0" applyNumberFormat="1" applyFont="1" applyBorder="1" applyAlignment="1">
      <alignment horizontal="right" vertical="top"/>
    </xf>
    <xf numFmtId="0" fontId="0" fillId="0" borderId="22" xfId="0" applyBorder="1"/>
    <xf numFmtId="0" fontId="0" fillId="0" borderId="23" xfId="0" applyBorder="1"/>
    <xf numFmtId="0" fontId="12" fillId="0" borderId="23" xfId="0" applyFont="1" applyBorder="1" applyAlignment="1">
      <alignment horizontal="right"/>
    </xf>
    <xf numFmtId="164" fontId="12" fillId="0" borderId="29" xfId="0" applyNumberFormat="1" applyFont="1" applyBorder="1" applyAlignment="1">
      <alignment horizontal="right" vertical="top"/>
    </xf>
    <xf numFmtId="0" fontId="0" fillId="0" borderId="20" xfId="0" applyBorder="1" applyAlignment="1">
      <alignment horizontal="right"/>
    </xf>
    <xf numFmtId="0" fontId="0" fillId="0" borderId="23" xfId="0" applyBorder="1" applyAlignment="1">
      <alignment horizontal="right"/>
    </xf>
    <xf numFmtId="0" fontId="1" fillId="2" borderId="16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/>
    </xf>
    <xf numFmtId="0" fontId="7" fillId="2" borderId="17" xfId="1" applyFill="1" applyBorder="1" applyAlignment="1" applyProtection="1">
      <alignment vertical="top" wrapText="1"/>
    </xf>
    <xf numFmtId="0" fontId="1" fillId="6" borderId="15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6" borderId="26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1" fillId="2" borderId="16" xfId="0" applyFont="1" applyFill="1" applyBorder="1"/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66" fontId="3" fillId="0" borderId="32" xfId="0" applyNumberFormat="1" applyFont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 vertical="center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24</xdr:row>
      <xdr:rowOff>38100</xdr:rowOff>
    </xdr:from>
    <xdr:to>
      <xdr:col>9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24</xdr:row>
      <xdr:rowOff>38100</xdr:rowOff>
    </xdr:from>
    <xdr:to>
      <xdr:col>6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2960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24</xdr:row>
      <xdr:rowOff>38100</xdr:rowOff>
    </xdr:from>
    <xdr:to>
      <xdr:col>9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24</xdr:row>
      <xdr:rowOff>38100</xdr:rowOff>
    </xdr:from>
    <xdr:to>
      <xdr:col>3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24</xdr:row>
      <xdr:rowOff>38100</xdr:rowOff>
    </xdr:from>
    <xdr:to>
      <xdr:col>4</xdr:col>
      <xdr:colOff>723899</xdr:colOff>
      <xdr:row>24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24</xdr:row>
      <xdr:rowOff>38100</xdr:rowOff>
    </xdr:from>
    <xdr:to>
      <xdr:col>5</xdr:col>
      <xdr:colOff>723899</xdr:colOff>
      <xdr:row>24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4438649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65" t="s">
        <v>211</v>
      </c>
      <c r="C1" s="66" t="s">
        <v>269</v>
      </c>
    </row>
    <row r="2" spans="1:3" ht="12.75" customHeight="1" x14ac:dyDescent="0.2">
      <c r="A2" s="33" t="s">
        <v>19</v>
      </c>
      <c r="B2" s="33"/>
      <c r="C2" s="39"/>
    </row>
    <row r="3" spans="1:3" ht="12.75" customHeight="1" x14ac:dyDescent="0.15">
      <c r="A3" s="34"/>
      <c r="B3" s="34"/>
      <c r="C3" s="34"/>
    </row>
    <row r="4" spans="1:3" ht="12.75" customHeight="1" x14ac:dyDescent="0.15">
      <c r="A4" s="14" t="s">
        <v>20</v>
      </c>
      <c r="B4" s="15" t="s">
        <v>21</v>
      </c>
      <c r="C4" s="16" t="s">
        <v>22</v>
      </c>
    </row>
    <row r="5" spans="1:3" ht="12.75" customHeight="1" x14ac:dyDescent="0.15">
      <c r="A5" s="17" t="s">
        <v>23</v>
      </c>
      <c r="B5" s="18"/>
      <c r="C5" s="19"/>
    </row>
    <row r="6" spans="1:3" ht="12.75" customHeight="1" x14ac:dyDescent="0.15">
      <c r="A6" s="132" t="s">
        <v>24</v>
      </c>
      <c r="B6" s="132" t="s">
        <v>25</v>
      </c>
      <c r="C6" s="20" t="s">
        <v>277</v>
      </c>
    </row>
    <row r="7" spans="1:3" ht="12.75" customHeight="1" x14ac:dyDescent="0.15">
      <c r="A7" s="133" t="s">
        <v>26</v>
      </c>
      <c r="B7" s="133" t="s">
        <v>27</v>
      </c>
      <c r="C7" s="21" t="s">
        <v>278</v>
      </c>
    </row>
    <row r="8" spans="1:3" ht="12.75" customHeight="1" x14ac:dyDescent="0.15">
      <c r="A8" s="133" t="s">
        <v>28</v>
      </c>
      <c r="B8" s="133" t="s">
        <v>29</v>
      </c>
      <c r="C8" s="21" t="s">
        <v>279</v>
      </c>
    </row>
    <row r="9" spans="1:3" ht="12.75" customHeight="1" x14ac:dyDescent="0.15">
      <c r="A9" s="133" t="s">
        <v>30</v>
      </c>
      <c r="B9" s="133" t="s">
        <v>31</v>
      </c>
      <c r="C9" s="21" t="s">
        <v>32</v>
      </c>
    </row>
    <row r="10" spans="1:3" ht="12.75" customHeight="1" x14ac:dyDescent="0.15">
      <c r="A10" s="133" t="s">
        <v>33</v>
      </c>
      <c r="B10" s="133" t="s">
        <v>34</v>
      </c>
      <c r="C10" s="21" t="s">
        <v>284</v>
      </c>
    </row>
    <row r="11" spans="1:3" ht="12.75" customHeight="1" x14ac:dyDescent="0.15">
      <c r="A11" s="133" t="s">
        <v>35</v>
      </c>
      <c r="B11" s="133" t="s">
        <v>36</v>
      </c>
      <c r="C11" s="21" t="s">
        <v>280</v>
      </c>
    </row>
    <row r="12" spans="1:3" ht="12.75" customHeight="1" x14ac:dyDescent="0.15">
      <c r="A12" s="133" t="s">
        <v>37</v>
      </c>
      <c r="B12" s="133" t="s">
        <v>38</v>
      </c>
      <c r="C12" s="21" t="s">
        <v>281</v>
      </c>
    </row>
    <row r="13" spans="1:3" ht="12.75" customHeight="1" x14ac:dyDescent="0.15">
      <c r="A13" s="133" t="s">
        <v>39</v>
      </c>
      <c r="B13" s="133" t="s">
        <v>40</v>
      </c>
      <c r="C13" s="134" t="s">
        <v>282</v>
      </c>
    </row>
    <row r="14" spans="1:3" ht="12.75" customHeight="1" x14ac:dyDescent="0.15">
      <c r="A14" s="133" t="s">
        <v>41</v>
      </c>
      <c r="B14" s="133" t="s">
        <v>42</v>
      </c>
      <c r="C14" s="22">
        <v>1234567</v>
      </c>
    </row>
    <row r="15" spans="1:3" ht="12.75" customHeight="1" x14ac:dyDescent="0.15">
      <c r="A15" s="133" t="s">
        <v>43</v>
      </c>
      <c r="B15" s="133" t="s">
        <v>44</v>
      </c>
      <c r="C15" s="22">
        <v>12345678</v>
      </c>
    </row>
    <row r="16" spans="1:3" ht="12.75" customHeight="1" x14ac:dyDescent="0.15">
      <c r="A16" s="133" t="s">
        <v>45</v>
      </c>
      <c r="B16" s="133" t="s">
        <v>46</v>
      </c>
      <c r="C16" s="22">
        <v>123456789</v>
      </c>
    </row>
    <row r="17" spans="1:3" ht="12.75" customHeight="1" x14ac:dyDescent="0.15">
      <c r="A17" s="133" t="s">
        <v>47</v>
      </c>
      <c r="B17" s="133" t="s">
        <v>48</v>
      </c>
      <c r="C17" s="21" t="s">
        <v>283</v>
      </c>
    </row>
    <row r="18" spans="1:3" ht="12.75" customHeight="1" x14ac:dyDescent="0.15">
      <c r="A18" s="133" t="s">
        <v>49</v>
      </c>
      <c r="B18" s="133" t="s">
        <v>50</v>
      </c>
      <c r="C18" s="21" t="s">
        <v>51</v>
      </c>
    </row>
    <row r="19" spans="1:3" ht="12.75" customHeight="1" x14ac:dyDescent="0.15">
      <c r="A19" s="17" t="s">
        <v>52</v>
      </c>
      <c r="B19" s="135"/>
      <c r="C19" s="19"/>
    </row>
    <row r="20" spans="1:3" ht="12.75" x14ac:dyDescent="0.15">
      <c r="A20" s="133" t="s">
        <v>53</v>
      </c>
      <c r="B20" s="133" t="s">
        <v>54</v>
      </c>
      <c r="C20" s="23" t="s">
        <v>218</v>
      </c>
    </row>
    <row r="21" spans="1:3" ht="12.75" customHeight="1" x14ac:dyDescent="0.15">
      <c r="A21" s="133" t="s">
        <v>55</v>
      </c>
      <c r="B21" s="133" t="s">
        <v>56</v>
      </c>
      <c r="C21" s="21" t="s">
        <v>57</v>
      </c>
    </row>
    <row r="22" spans="1:3" ht="12.75" customHeight="1" x14ac:dyDescent="0.15">
      <c r="A22" s="133" t="s">
        <v>58</v>
      </c>
      <c r="B22" s="133" t="s">
        <v>59</v>
      </c>
      <c r="C22" s="21" t="s">
        <v>60</v>
      </c>
    </row>
    <row r="23" spans="1:3" ht="12.75" customHeight="1" x14ac:dyDescent="0.15">
      <c r="A23" s="133" t="s">
        <v>112</v>
      </c>
      <c r="B23" s="133" t="s">
        <v>113</v>
      </c>
      <c r="C23" s="21" t="s">
        <v>113</v>
      </c>
    </row>
    <row r="24" spans="1:3" ht="12.75" customHeight="1" x14ac:dyDescent="0.15">
      <c r="A24" s="133" t="s">
        <v>114</v>
      </c>
      <c r="B24" s="133" t="s">
        <v>115</v>
      </c>
      <c r="C24" s="21" t="s">
        <v>115</v>
      </c>
    </row>
    <row r="25" spans="1:3" ht="12.75" customHeight="1" x14ac:dyDescent="0.15">
      <c r="A25" s="133" t="s">
        <v>116</v>
      </c>
      <c r="B25" s="133" t="s">
        <v>117</v>
      </c>
      <c r="C25" s="21" t="s">
        <v>117</v>
      </c>
    </row>
    <row r="26" spans="1:3" ht="12.75" customHeight="1" x14ac:dyDescent="0.15">
      <c r="A26" s="133" t="s">
        <v>118</v>
      </c>
      <c r="B26" s="133" t="s">
        <v>119</v>
      </c>
      <c r="C26" s="21" t="s">
        <v>119</v>
      </c>
    </row>
    <row r="27" spans="1:3" ht="12.75" customHeight="1" x14ac:dyDescent="0.15">
      <c r="A27" s="133" t="s">
        <v>120</v>
      </c>
      <c r="B27" s="133" t="s">
        <v>121</v>
      </c>
      <c r="C27" s="21" t="s">
        <v>121</v>
      </c>
    </row>
    <row r="28" spans="1:3" ht="12.75" customHeight="1" x14ac:dyDescent="0.15">
      <c r="A28" s="133" t="s">
        <v>122</v>
      </c>
      <c r="B28" s="133" t="s">
        <v>123</v>
      </c>
      <c r="C28" s="21" t="s">
        <v>123</v>
      </c>
    </row>
    <row r="29" spans="1:3" ht="12.75" customHeight="1" x14ac:dyDescent="0.15">
      <c r="A29" s="133" t="s">
        <v>124</v>
      </c>
      <c r="B29" s="133" t="s">
        <v>125</v>
      </c>
      <c r="C29" s="21" t="s">
        <v>125</v>
      </c>
    </row>
    <row r="30" spans="1:3" ht="12.75" customHeight="1" x14ac:dyDescent="0.15">
      <c r="A30" s="68" t="s">
        <v>251</v>
      </c>
      <c r="B30" s="70" t="s">
        <v>252</v>
      </c>
      <c r="C30" s="69" t="s">
        <v>252</v>
      </c>
    </row>
    <row r="31" spans="1:3" ht="12.75" customHeight="1" x14ac:dyDescent="0.15">
      <c r="A31" s="68" t="s">
        <v>253</v>
      </c>
      <c r="B31" s="70" t="s">
        <v>254</v>
      </c>
      <c r="C31" s="69" t="s">
        <v>254</v>
      </c>
    </row>
    <row r="32" spans="1:3" ht="12.75" customHeight="1" x14ac:dyDescent="0.15">
      <c r="A32" s="68" t="s">
        <v>255</v>
      </c>
      <c r="B32" s="70" t="s">
        <v>256</v>
      </c>
      <c r="C32" s="69" t="s">
        <v>256</v>
      </c>
    </row>
    <row r="33" spans="1:3" ht="12.75" customHeight="1" x14ac:dyDescent="0.15">
      <c r="A33" s="17" t="s">
        <v>61</v>
      </c>
      <c r="B33" s="135"/>
      <c r="C33" s="19"/>
    </row>
    <row r="34" spans="1:3" ht="12.75" customHeight="1" x14ac:dyDescent="0.15">
      <c r="A34" s="133" t="s">
        <v>62</v>
      </c>
      <c r="B34" s="133" t="s">
        <v>63</v>
      </c>
      <c r="C34" s="72">
        <v>40017</v>
      </c>
    </row>
    <row r="35" spans="1:3" ht="12.75" customHeight="1" x14ac:dyDescent="0.15">
      <c r="A35" s="133" t="s">
        <v>64</v>
      </c>
      <c r="B35" s="133" t="s">
        <v>65</v>
      </c>
      <c r="C35" s="22" t="s">
        <v>66</v>
      </c>
    </row>
    <row r="36" spans="1:3" ht="12.75" customHeight="1" x14ac:dyDescent="0.15">
      <c r="A36" s="133" t="s">
        <v>126</v>
      </c>
      <c r="B36" s="133" t="s">
        <v>67</v>
      </c>
      <c r="C36" s="21" t="s">
        <v>68</v>
      </c>
    </row>
    <row r="37" spans="1:3" ht="12.75" customHeight="1" x14ac:dyDescent="0.15">
      <c r="A37" s="17" t="s">
        <v>69</v>
      </c>
      <c r="B37" s="135"/>
      <c r="C37" s="24"/>
    </row>
    <row r="38" spans="1:3" ht="12.75" customHeight="1" x14ac:dyDescent="0.15">
      <c r="A38" s="67" t="s">
        <v>248</v>
      </c>
      <c r="B38" s="67" t="s">
        <v>249</v>
      </c>
      <c r="C38" s="23" t="s">
        <v>250</v>
      </c>
    </row>
    <row r="39" spans="1:3" ht="102" x14ac:dyDescent="0.15">
      <c r="A39" s="133" t="s">
        <v>70</v>
      </c>
      <c r="B39" s="133" t="s">
        <v>71</v>
      </c>
      <c r="C39" s="25" t="s">
        <v>174</v>
      </c>
    </row>
    <row r="40" spans="1:3" ht="12.75" customHeight="1" x14ac:dyDescent="0.15">
      <c r="A40" s="133" t="s">
        <v>127</v>
      </c>
      <c r="B40" s="133" t="s">
        <v>72</v>
      </c>
      <c r="C40" s="21" t="s">
        <v>73</v>
      </c>
    </row>
    <row r="41" spans="1:3" ht="12.75" customHeight="1" x14ac:dyDescent="0.15">
      <c r="A41" s="133" t="s">
        <v>128</v>
      </c>
      <c r="B41" s="133" t="s">
        <v>129</v>
      </c>
      <c r="C41" s="21" t="s">
        <v>129</v>
      </c>
    </row>
    <row r="42" spans="1:3" ht="12.75" customHeight="1" x14ac:dyDescent="0.15">
      <c r="A42" s="133" t="s">
        <v>74</v>
      </c>
      <c r="B42" s="133" t="s">
        <v>75</v>
      </c>
      <c r="C42" s="21" t="s">
        <v>32</v>
      </c>
    </row>
    <row r="43" spans="1:3" ht="12.75" customHeight="1" x14ac:dyDescent="0.15">
      <c r="A43" s="133" t="s">
        <v>76</v>
      </c>
      <c r="B43" s="133" t="s">
        <v>77</v>
      </c>
      <c r="C43" s="21" t="s">
        <v>284</v>
      </c>
    </row>
    <row r="44" spans="1:3" ht="12.75" customHeight="1" x14ac:dyDescent="0.15">
      <c r="A44" s="133" t="s">
        <v>130</v>
      </c>
      <c r="B44" s="133" t="s">
        <v>131</v>
      </c>
      <c r="C44" s="21" t="s">
        <v>131</v>
      </c>
    </row>
    <row r="45" spans="1:3" ht="12.75" customHeight="1" x14ac:dyDescent="0.15">
      <c r="A45" s="133" t="s">
        <v>132</v>
      </c>
      <c r="B45" s="133" t="s">
        <v>133</v>
      </c>
      <c r="C45" s="21" t="s">
        <v>133</v>
      </c>
    </row>
    <row r="46" spans="1:3" ht="12.75" customHeight="1" x14ac:dyDescent="0.15">
      <c r="A46" s="133" t="s">
        <v>134</v>
      </c>
      <c r="B46" s="133" t="s">
        <v>135</v>
      </c>
      <c r="C46" s="21" t="s">
        <v>135</v>
      </c>
    </row>
    <row r="47" spans="1:3" ht="12.75" customHeight="1" x14ac:dyDescent="0.15">
      <c r="A47" s="133" t="s">
        <v>136</v>
      </c>
      <c r="B47" s="133" t="s">
        <v>137</v>
      </c>
      <c r="C47" s="21" t="s">
        <v>137</v>
      </c>
    </row>
    <row r="48" spans="1:3" ht="12.75" customHeight="1" x14ac:dyDescent="0.15">
      <c r="A48" s="133" t="s">
        <v>146</v>
      </c>
      <c r="B48" s="133" t="s">
        <v>143</v>
      </c>
      <c r="C48" s="21" t="s">
        <v>147</v>
      </c>
    </row>
    <row r="49" spans="1:3" ht="12.75" customHeight="1" x14ac:dyDescent="0.15">
      <c r="A49" s="70" t="s">
        <v>257</v>
      </c>
      <c r="B49" s="70" t="s">
        <v>258</v>
      </c>
      <c r="C49" s="71" t="s">
        <v>259</v>
      </c>
    </row>
    <row r="50" spans="1:3" ht="12.75" customHeight="1" x14ac:dyDescent="0.15">
      <c r="A50" s="70" t="s">
        <v>260</v>
      </c>
      <c r="B50" s="70" t="s">
        <v>261</v>
      </c>
      <c r="C50" s="71" t="s">
        <v>285</v>
      </c>
    </row>
    <row r="51" spans="1:3" ht="12.75" customHeight="1" x14ac:dyDescent="0.15">
      <c r="A51" s="70" t="s">
        <v>262</v>
      </c>
      <c r="B51" s="70" t="s">
        <v>263</v>
      </c>
      <c r="C51" s="71" t="s">
        <v>264</v>
      </c>
    </row>
    <row r="52" spans="1:3" ht="12.75" customHeight="1" x14ac:dyDescent="0.15">
      <c r="A52" s="70" t="s">
        <v>265</v>
      </c>
      <c r="B52" s="70" t="s">
        <v>266</v>
      </c>
      <c r="C52" s="71" t="s">
        <v>281</v>
      </c>
    </row>
    <row r="53" spans="1:3" ht="12.75" customHeight="1" x14ac:dyDescent="0.15">
      <c r="A53" s="70" t="s">
        <v>267</v>
      </c>
      <c r="B53" s="70" t="s">
        <v>268</v>
      </c>
      <c r="C53" s="134" t="s">
        <v>282</v>
      </c>
    </row>
    <row r="54" spans="1:3" ht="12.75" customHeight="1" x14ac:dyDescent="0.15">
      <c r="A54" s="133" t="s">
        <v>78</v>
      </c>
      <c r="B54" s="133" t="s">
        <v>79</v>
      </c>
      <c r="C54" s="72">
        <v>40026</v>
      </c>
    </row>
    <row r="55" spans="1:3" ht="12.75" customHeight="1" x14ac:dyDescent="0.15">
      <c r="A55" s="136" t="s">
        <v>80</v>
      </c>
      <c r="B55" s="136" t="s">
        <v>81</v>
      </c>
      <c r="C55" s="73">
        <v>40178</v>
      </c>
    </row>
    <row r="56" spans="1:3" ht="12.75" customHeight="1" x14ac:dyDescent="0.15">
      <c r="A56" s="133" t="s">
        <v>148</v>
      </c>
      <c r="B56" s="133" t="s">
        <v>149</v>
      </c>
      <c r="C56" s="26">
        <v>100000</v>
      </c>
    </row>
    <row r="57" spans="1:3" ht="12.75" customHeight="1" x14ac:dyDescent="0.15">
      <c r="A57" s="133" t="s">
        <v>150</v>
      </c>
      <c r="B57" s="133" t="s">
        <v>151</v>
      </c>
      <c r="C57" s="26">
        <v>7722</v>
      </c>
    </row>
    <row r="58" spans="1:3" ht="12.75" customHeight="1" x14ac:dyDescent="0.15">
      <c r="A58" s="133" t="s">
        <v>152</v>
      </c>
      <c r="B58" s="133" t="s">
        <v>153</v>
      </c>
      <c r="C58" s="37">
        <v>0.15</v>
      </c>
    </row>
    <row r="59" spans="1:3" ht="12.75" customHeight="1" x14ac:dyDescent="0.15">
      <c r="A59" s="17" t="s">
        <v>82</v>
      </c>
      <c r="B59" s="135"/>
      <c r="C59" s="19"/>
    </row>
    <row r="60" spans="1:3" ht="12.75" customHeight="1" x14ac:dyDescent="0.15">
      <c r="A60" s="133" t="s">
        <v>154</v>
      </c>
      <c r="B60" s="133" t="s">
        <v>155</v>
      </c>
      <c r="C60" s="21">
        <v>153</v>
      </c>
    </row>
    <row r="61" spans="1:3" ht="12.75" customHeight="1" x14ac:dyDescent="0.15">
      <c r="A61" s="133" t="s">
        <v>156</v>
      </c>
      <c r="B61" s="133" t="s">
        <v>157</v>
      </c>
      <c r="C61" s="21">
        <v>133</v>
      </c>
    </row>
    <row r="62" spans="1:3" ht="12.75" customHeight="1" x14ac:dyDescent="0.15">
      <c r="A62" s="133" t="s">
        <v>138</v>
      </c>
      <c r="B62" s="133" t="s">
        <v>83</v>
      </c>
      <c r="C62" s="21">
        <v>2</v>
      </c>
    </row>
    <row r="63" spans="1:3" ht="12.75" customHeight="1" x14ac:dyDescent="0.15">
      <c r="A63" s="133" t="s">
        <v>139</v>
      </c>
      <c r="B63" s="133" t="s">
        <v>84</v>
      </c>
      <c r="C63" s="21" t="s">
        <v>85</v>
      </c>
    </row>
    <row r="64" spans="1:3" ht="12.75" customHeight="1" x14ac:dyDescent="0.15">
      <c r="A64" s="133" t="s">
        <v>140</v>
      </c>
      <c r="B64" s="133" t="s">
        <v>86</v>
      </c>
      <c r="C64" s="21" t="s">
        <v>87</v>
      </c>
    </row>
    <row r="65" spans="1:3" ht="12.75" customHeight="1" x14ac:dyDescent="0.15">
      <c r="A65" s="133" t="s">
        <v>142</v>
      </c>
      <c r="B65" s="133" t="s">
        <v>88</v>
      </c>
      <c r="C65" s="21" t="s">
        <v>89</v>
      </c>
    </row>
    <row r="66" spans="1:3" ht="12.75" customHeight="1" x14ac:dyDescent="0.15">
      <c r="A66" s="133" t="s">
        <v>141</v>
      </c>
      <c r="B66" s="133" t="s">
        <v>90</v>
      </c>
      <c r="C66" s="21" t="s">
        <v>91</v>
      </c>
    </row>
    <row r="67" spans="1:3" ht="12.75" customHeight="1" x14ac:dyDescent="0.15">
      <c r="A67" s="35" t="s">
        <v>103</v>
      </c>
      <c r="B67" s="137"/>
      <c r="C67" s="36"/>
    </row>
    <row r="68" spans="1:3" ht="12.75" customHeight="1" x14ac:dyDescent="0.15">
      <c r="A68" s="133" t="s">
        <v>104</v>
      </c>
      <c r="B68" s="133" t="s">
        <v>105</v>
      </c>
      <c r="C68" s="21" t="s">
        <v>106</v>
      </c>
    </row>
    <row r="69" spans="1:3" ht="12.75" customHeight="1" x14ac:dyDescent="0.15">
      <c r="A69" s="133" t="s">
        <v>107</v>
      </c>
      <c r="B69" s="133" t="s">
        <v>108</v>
      </c>
      <c r="C69" s="72">
        <v>39995</v>
      </c>
    </row>
    <row r="70" spans="1:3" ht="12.75" customHeight="1" x14ac:dyDescent="0.15">
      <c r="A70" s="138" t="s">
        <v>109</v>
      </c>
      <c r="B70" s="133" t="s">
        <v>110</v>
      </c>
      <c r="C70" s="25" t="s">
        <v>111</v>
      </c>
    </row>
  </sheetData>
  <hyperlinks>
    <hyperlink ref="C13" r:id="rId1" display="soporte@neodata.com.mx" xr:uid="{955C5CBF-9AC7-41A1-B80E-87FD48918F6E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2" width="16" style="1" customWidth="1"/>
    <col min="3" max="3" width="40.19921875" style="1" customWidth="1"/>
    <col min="4" max="4" width="9.59765625" style="1" customWidth="1"/>
    <col min="5" max="5" width="16" style="1" customWidth="1"/>
    <col min="6" max="6" width="18" style="1" customWidth="1"/>
    <col min="7" max="7" width="11.59765625" style="1" customWidth="1"/>
    <col min="8" max="8" width="15.796875" style="1" customWidth="1"/>
    <col min="9" max="9" width="14.796875" style="1" customWidth="1"/>
    <col min="10" max="10" width="18.796875" style="1" customWidth="1"/>
    <col min="11" max="11" width="15" style="1" customWidth="1"/>
    <col min="12" max="16384" width="11.19921875" style="1"/>
  </cols>
  <sheetData>
    <row r="1" spans="1:11" ht="12" thickBot="1" x14ac:dyDescent="0.25">
      <c r="A1" s="91" t="s">
        <v>0</v>
      </c>
    </row>
    <row r="2" spans="1:11" ht="12.75" thickTop="1" x14ac:dyDescent="0.2">
      <c r="A2" s="55" t="s">
        <v>220</v>
      </c>
      <c r="B2" s="85"/>
      <c r="C2" s="4"/>
      <c r="D2" s="4"/>
      <c r="E2" s="4"/>
      <c r="F2" s="4"/>
      <c r="G2" s="5"/>
      <c r="H2" s="147" t="str">
        <f>"LICITACIÓN No. "&amp;numerodeconcurso</f>
        <v>LICITACIÓN No. 2009/0257-0001</v>
      </c>
      <c r="I2" s="148"/>
      <c r="J2" s="2"/>
      <c r="K2" s="5"/>
    </row>
    <row r="3" spans="1:11" ht="12" x14ac:dyDescent="0.2">
      <c r="A3" s="56" t="s">
        <v>218</v>
      </c>
      <c r="B3" s="86"/>
      <c r="G3" s="6"/>
      <c r="H3" s="149"/>
      <c r="I3" s="150"/>
      <c r="J3" s="3"/>
      <c r="K3" s="6"/>
    </row>
    <row r="4" spans="1:11" ht="12.75" thickBot="1" x14ac:dyDescent="0.25">
      <c r="A4" s="56" t="s">
        <v>221</v>
      </c>
      <c r="B4" s="86"/>
      <c r="G4" s="6"/>
      <c r="H4" s="151"/>
      <c r="I4" s="152"/>
      <c r="J4" s="3"/>
      <c r="K4" s="6"/>
    </row>
    <row r="5" spans="1:11" ht="13.5" thickTop="1" x14ac:dyDescent="0.2">
      <c r="A5" s="56" t="str">
        <f>area&amp;", "&amp;departamento</f>
        <v>Subdirección de planeación y presupuestos, Licitaciones y concursos</v>
      </c>
      <c r="B5" s="86"/>
      <c r="G5" s="6"/>
      <c r="H5" s="2"/>
      <c r="I5" s="4"/>
      <c r="J5" s="81" t="s">
        <v>223</v>
      </c>
      <c r="K5" s="82"/>
    </row>
    <row r="6" spans="1:11" ht="13.5" thickBot="1" x14ac:dyDescent="0.25">
      <c r="A6" s="57"/>
      <c r="B6" s="87"/>
      <c r="C6" s="7"/>
      <c r="D6" s="7"/>
      <c r="E6" s="7"/>
      <c r="F6" s="7"/>
      <c r="G6" s="8"/>
      <c r="H6" s="44"/>
      <c r="I6" s="7"/>
      <c r="J6" s="78"/>
      <c r="K6" s="74"/>
    </row>
    <row r="7" spans="1:11" ht="12" thickTop="1" x14ac:dyDescent="0.2">
      <c r="A7" s="58" t="s">
        <v>222</v>
      </c>
      <c r="B7" s="64"/>
      <c r="C7" s="4"/>
      <c r="D7" s="4"/>
      <c r="E7" s="4"/>
      <c r="F7" s="4"/>
      <c r="G7" s="5"/>
      <c r="H7" s="58" t="s">
        <v>225</v>
      </c>
      <c r="I7" s="5"/>
      <c r="J7" s="3"/>
      <c r="K7" s="6"/>
    </row>
    <row r="8" spans="1:11" ht="12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2"/>
      <c r="G8" s="143"/>
      <c r="H8" s="44"/>
      <c r="I8" s="92">
        <f>fechainicio</f>
        <v>40026</v>
      </c>
      <c r="J8" s="3"/>
      <c r="K8" s="6"/>
    </row>
    <row r="9" spans="1:11" ht="12" thickTop="1" x14ac:dyDescent="0.2">
      <c r="A9" s="141"/>
      <c r="B9" s="142"/>
      <c r="C9" s="142"/>
      <c r="D9" s="142"/>
      <c r="E9" s="142"/>
      <c r="F9" s="142"/>
      <c r="G9" s="143"/>
      <c r="H9" s="58" t="s">
        <v>226</v>
      </c>
      <c r="I9" s="5"/>
      <c r="J9" s="3"/>
      <c r="K9" s="6"/>
    </row>
    <row r="10" spans="1:11" x14ac:dyDescent="0.2">
      <c r="A10" s="141"/>
      <c r="B10" s="142"/>
      <c r="C10" s="142"/>
      <c r="D10" s="142"/>
      <c r="E10" s="142"/>
      <c r="F10" s="142"/>
      <c r="G10" s="143"/>
      <c r="H10" s="32"/>
      <c r="I10" s="6"/>
      <c r="J10" s="3"/>
      <c r="K10" s="6"/>
    </row>
    <row r="11" spans="1:11" ht="12" thickBot="1" x14ac:dyDescent="0.25">
      <c r="A11" s="144"/>
      <c r="B11" s="145"/>
      <c r="C11" s="145"/>
      <c r="D11" s="145"/>
      <c r="E11" s="145"/>
      <c r="F11" s="145"/>
      <c r="G11" s="146"/>
      <c r="H11" s="44"/>
      <c r="I11" s="92">
        <f>fechaterminacion</f>
        <v>40178</v>
      </c>
      <c r="J11" s="44"/>
      <c r="K11" s="8"/>
    </row>
    <row r="12" spans="1:11" ht="12" thickTop="1" x14ac:dyDescent="0.2">
      <c r="A12" s="58" t="s">
        <v>228</v>
      </c>
      <c r="B12" s="64"/>
      <c r="C12" s="5"/>
      <c r="D12" s="58" t="s">
        <v>229</v>
      </c>
      <c r="E12" s="5"/>
      <c r="F12" s="58" t="s">
        <v>230</v>
      </c>
      <c r="G12" s="5"/>
      <c r="H12" s="58" t="s">
        <v>227</v>
      </c>
      <c r="I12" s="5"/>
      <c r="J12" s="58" t="s">
        <v>231</v>
      </c>
      <c r="K12" s="75"/>
    </row>
    <row r="13" spans="1:11" x14ac:dyDescent="0.2">
      <c r="A13" s="153" t="str">
        <f>razonsocial</f>
        <v>MI EMPRESA</v>
      </c>
      <c r="B13" s="163"/>
      <c r="C13" s="154"/>
      <c r="D13" s="153" t="str">
        <f>cargo&amp;" "&amp;responsable</f>
        <v>DIRECTOR GENERAL ENCARGADO CORRESPONDIENTE</v>
      </c>
      <c r="E13" s="154"/>
      <c r="F13" s="93">
        <f>fechadeconcurso</f>
        <v>40017</v>
      </c>
      <c r="G13" s="94"/>
      <c r="H13" s="95"/>
      <c r="I13" s="96" t="str">
        <f>plazocalculado&amp;" días"</f>
        <v>153 días</v>
      </c>
      <c r="J13" s="32" t="s">
        <v>232</v>
      </c>
      <c r="K13" s="76"/>
    </row>
    <row r="14" spans="1:11" ht="12" thickBot="1" x14ac:dyDescent="0.25">
      <c r="A14" s="155"/>
      <c r="B14" s="164"/>
      <c r="C14" s="156"/>
      <c r="D14" s="155"/>
      <c r="E14" s="156"/>
      <c r="F14" s="97"/>
      <c r="G14" s="98"/>
      <c r="H14" s="97"/>
      <c r="I14" s="98"/>
      <c r="J14" s="79"/>
      <c r="K14" s="77"/>
    </row>
    <row r="15" spans="1:11" ht="12.75" thickTop="1" x14ac:dyDescent="0.2">
      <c r="A15" s="52" t="s">
        <v>273</v>
      </c>
      <c r="B15" s="88"/>
      <c r="C15" s="46"/>
      <c r="D15" s="46"/>
      <c r="E15" s="46"/>
      <c r="F15" s="46"/>
      <c r="G15" s="46"/>
      <c r="H15" s="46"/>
      <c r="I15" s="46"/>
      <c r="J15" s="83"/>
      <c r="K15" s="47"/>
    </row>
    <row r="16" spans="1:11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9"/>
    </row>
    <row r="17" spans="1:11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9"/>
    </row>
    <row r="18" spans="1:11" ht="12.75" thickBot="1" x14ac:dyDescent="0.25">
      <c r="A18" s="54" t="s">
        <v>219</v>
      </c>
      <c r="B18" s="89"/>
      <c r="C18" s="50"/>
      <c r="D18" s="50"/>
      <c r="E18" s="50"/>
      <c r="F18" s="50"/>
      <c r="G18" s="50"/>
      <c r="H18" s="50"/>
      <c r="I18" s="50"/>
      <c r="J18" s="50"/>
      <c r="K18" s="51"/>
    </row>
    <row r="19" spans="1:11" ht="12.75" thickTop="1" thickBot="1" x14ac:dyDescent="0.25"/>
    <row r="20" spans="1:11" ht="17.25" customHeight="1" thickTop="1" thickBot="1" x14ac:dyDescent="0.25">
      <c r="A20" s="11" t="s">
        <v>276</v>
      </c>
      <c r="B20" s="90" t="s">
        <v>1</v>
      </c>
      <c r="C20" s="12" t="s">
        <v>17</v>
      </c>
      <c r="D20" s="12" t="s">
        <v>3</v>
      </c>
      <c r="E20" s="12" t="s">
        <v>18</v>
      </c>
      <c r="F20" s="84" t="s">
        <v>4</v>
      </c>
    </row>
    <row r="21" spans="1:11" customFormat="1" ht="9.75" thickTop="1" x14ac:dyDescent="0.15">
      <c r="A21" t="s">
        <v>5</v>
      </c>
    </row>
    <row r="22" spans="1:11" customFormat="1" ht="9" x14ac:dyDescent="0.15">
      <c r="A22" t="s">
        <v>270</v>
      </c>
      <c r="B22" s="99" t="s">
        <v>94</v>
      </c>
      <c r="C22" s="100" t="s">
        <v>97</v>
      </c>
      <c r="D22" s="101" t="s">
        <v>6</v>
      </c>
      <c r="E22" s="102" t="s">
        <v>14</v>
      </c>
      <c r="F22" s="103" t="s">
        <v>158</v>
      </c>
    </row>
    <row r="23" spans="1:11" customFormat="1" ht="9" x14ac:dyDescent="0.15">
      <c r="A23" s="104"/>
      <c r="B23" s="104"/>
      <c r="D23" s="105"/>
      <c r="E23" s="106"/>
      <c r="F23" s="107" t="s">
        <v>160</v>
      </c>
    </row>
    <row r="24" spans="1:11" customFormat="1" ht="9" x14ac:dyDescent="0.15">
      <c r="A24" s="104"/>
      <c r="B24" s="104"/>
      <c r="D24" s="105"/>
      <c r="E24" s="106"/>
      <c r="F24" s="108" t="s">
        <v>162</v>
      </c>
    </row>
    <row r="25" spans="1:11" customFormat="1" ht="9" x14ac:dyDescent="0.15">
      <c r="A25" s="104"/>
      <c r="B25" s="104"/>
      <c r="D25" s="105"/>
      <c r="E25" s="106"/>
      <c r="F25" s="117"/>
    </row>
    <row r="26" spans="1:11" customFormat="1" ht="9" x14ac:dyDescent="0.15">
      <c r="A26" t="s">
        <v>100</v>
      </c>
    </row>
    <row r="27" spans="1:11" customFormat="1" ht="9" x14ac:dyDescent="0.15">
      <c r="A27" s="118"/>
      <c r="B27" s="119"/>
      <c r="C27" s="119"/>
      <c r="D27" s="130"/>
      <c r="E27" s="120"/>
      <c r="F27" s="121"/>
    </row>
    <row r="28" spans="1:11" customFormat="1" ht="9" x14ac:dyDescent="0.15">
      <c r="C28" s="123"/>
      <c r="D28" s="112"/>
      <c r="E28" s="124" t="s">
        <v>101</v>
      </c>
      <c r="F28" s="125" t="s">
        <v>164</v>
      </c>
    </row>
    <row r="29" spans="1:11" customFormat="1" ht="9" x14ac:dyDescent="0.15">
      <c r="A29" s="126"/>
      <c r="B29" s="127"/>
      <c r="C29" s="127"/>
      <c r="D29" s="131"/>
      <c r="E29" s="128" t="s">
        <v>102</v>
      </c>
      <c r="F29" s="129" t="s">
        <v>166</v>
      </c>
    </row>
    <row r="30" spans="1:11" customFormat="1" ht="9" x14ac:dyDescent="0.15">
      <c r="K30" t="s">
        <v>7</v>
      </c>
    </row>
  </sheetData>
  <mergeCells count="5">
    <mergeCell ref="H2:I4"/>
    <mergeCell ref="A8:G11"/>
    <mergeCell ref="A13:C14"/>
    <mergeCell ref="D13:E14"/>
    <mergeCell ref="A16:K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>
      <selection activeCell="A8" sqref="A8"/>
    </sheetView>
  </sheetViews>
  <sheetFormatPr baseColWidth="10" defaultColWidth="9.3984375" defaultRowHeight="9" x14ac:dyDescent="0.15"/>
  <cols>
    <col min="1" max="1" width="39" style="31" customWidth="1"/>
    <col min="2" max="2" width="91.796875" style="31" customWidth="1"/>
    <col min="3" max="16384" width="9.3984375" style="13"/>
  </cols>
  <sheetData>
    <row r="1" spans="1:2" ht="12.75" customHeight="1" x14ac:dyDescent="0.15">
      <c r="A1" s="27" t="s">
        <v>92</v>
      </c>
      <c r="B1" s="27"/>
    </row>
    <row r="2" spans="1:2" ht="12.75" customHeight="1" x14ac:dyDescent="0.15">
      <c r="A2" s="27"/>
      <c r="B2" s="27"/>
    </row>
    <row r="3" spans="1:2" ht="14.25" customHeight="1" x14ac:dyDescent="0.15">
      <c r="A3" s="40" t="s">
        <v>145</v>
      </c>
      <c r="B3" s="28"/>
    </row>
    <row r="4" spans="1:2" ht="12.75" customHeight="1" x14ac:dyDescent="0.15">
      <c r="A4" s="29" t="s">
        <v>93</v>
      </c>
      <c r="B4" s="30" t="s">
        <v>21</v>
      </c>
    </row>
    <row r="5" spans="1:2" ht="12.75" customHeight="1" x14ac:dyDescent="0.15">
      <c r="A5" s="133" t="s">
        <v>160</v>
      </c>
      <c r="B5" s="139" t="s">
        <v>161</v>
      </c>
    </row>
    <row r="6" spans="1:2" ht="12.75" customHeight="1" x14ac:dyDescent="0.15">
      <c r="A6" s="133" t="s">
        <v>94</v>
      </c>
      <c r="B6" s="139" t="s">
        <v>179</v>
      </c>
    </row>
    <row r="7" spans="1:2" ht="12.75" customHeight="1" x14ac:dyDescent="0.15">
      <c r="A7" s="133" t="s">
        <v>95</v>
      </c>
      <c r="B7" s="139" t="s">
        <v>96</v>
      </c>
    </row>
    <row r="8" spans="1:2" ht="12.75" customHeight="1" x14ac:dyDescent="0.15">
      <c r="A8" s="133" t="s">
        <v>270</v>
      </c>
      <c r="B8" s="139" t="s">
        <v>271</v>
      </c>
    </row>
    <row r="9" spans="1:2" ht="12.75" customHeight="1" x14ac:dyDescent="0.15">
      <c r="A9" s="133" t="s">
        <v>15</v>
      </c>
      <c r="B9" s="139" t="s">
        <v>98</v>
      </c>
    </row>
    <row r="10" spans="1:2" ht="12.75" customHeight="1" x14ac:dyDescent="0.15">
      <c r="A10" s="133" t="s">
        <v>97</v>
      </c>
      <c r="B10" s="139" t="s">
        <v>181</v>
      </c>
    </row>
    <row r="11" spans="1:2" ht="12.75" customHeight="1" x14ac:dyDescent="0.15">
      <c r="A11" s="133" t="s">
        <v>162</v>
      </c>
      <c r="B11" s="139" t="s">
        <v>163</v>
      </c>
    </row>
    <row r="12" spans="1:2" ht="12.75" customHeight="1" x14ac:dyDescent="0.15">
      <c r="A12" s="133" t="s">
        <v>16</v>
      </c>
      <c r="B12" s="139" t="s">
        <v>183</v>
      </c>
    </row>
    <row r="13" spans="1:2" ht="12.75" customHeight="1" x14ac:dyDescent="0.15">
      <c r="A13" s="133" t="s">
        <v>158</v>
      </c>
      <c r="B13" s="139" t="s">
        <v>159</v>
      </c>
    </row>
    <row r="14" spans="1:2" ht="12.75" customHeight="1" x14ac:dyDescent="0.15">
      <c r="A14" s="133" t="s">
        <v>4</v>
      </c>
      <c r="B14" s="139" t="s">
        <v>99</v>
      </c>
    </row>
    <row r="15" spans="1:2" ht="12.75" x14ac:dyDescent="0.15">
      <c r="A15" s="133" t="s">
        <v>6</v>
      </c>
      <c r="B15" s="139" t="s">
        <v>180</v>
      </c>
    </row>
    <row r="16" spans="1:2" ht="12.75" x14ac:dyDescent="0.15">
      <c r="A16" s="133" t="s">
        <v>14</v>
      </c>
      <c r="B16" s="139" t="s">
        <v>182</v>
      </c>
    </row>
    <row r="17" spans="1:2" ht="12.75" x14ac:dyDescent="0.2">
      <c r="A17" s="41" t="s">
        <v>184</v>
      </c>
      <c r="B17" s="42"/>
    </row>
    <row r="18" spans="1:2" ht="12.75" x14ac:dyDescent="0.2">
      <c r="A18" s="42" t="s">
        <v>209</v>
      </c>
      <c r="B18" s="42" t="s">
        <v>210</v>
      </c>
    </row>
    <row r="19" spans="1:2" ht="12.75" x14ac:dyDescent="0.2">
      <c r="A19" s="42" t="s">
        <v>187</v>
      </c>
      <c r="B19" s="42" t="s">
        <v>188</v>
      </c>
    </row>
    <row r="20" spans="1:2" ht="12.75" x14ac:dyDescent="0.2">
      <c r="A20" s="42" t="s">
        <v>185</v>
      </c>
      <c r="B20" s="42" t="s">
        <v>186</v>
      </c>
    </row>
    <row r="21" spans="1:2" ht="12.75" x14ac:dyDescent="0.2">
      <c r="A21" s="42" t="s">
        <v>189</v>
      </c>
      <c r="B21" s="42" t="s">
        <v>190</v>
      </c>
    </row>
    <row r="22" spans="1:2" ht="12.75" x14ac:dyDescent="0.2">
      <c r="A22" s="42" t="s">
        <v>191</v>
      </c>
      <c r="B22" s="42" t="s">
        <v>192</v>
      </c>
    </row>
    <row r="23" spans="1:2" ht="12.75" x14ac:dyDescent="0.2">
      <c r="A23" s="42" t="s">
        <v>193</v>
      </c>
      <c r="B23" s="42" t="s">
        <v>194</v>
      </c>
    </row>
    <row r="24" spans="1:2" ht="12.75" x14ac:dyDescent="0.2">
      <c r="A24" s="42" t="s">
        <v>195</v>
      </c>
      <c r="B24" s="42" t="s">
        <v>196</v>
      </c>
    </row>
    <row r="25" spans="1:2" ht="12.75" x14ac:dyDescent="0.2">
      <c r="A25" s="42" t="s">
        <v>197</v>
      </c>
      <c r="B25" s="42" t="s">
        <v>198</v>
      </c>
    </row>
    <row r="26" spans="1:2" ht="12.75" x14ac:dyDescent="0.2">
      <c r="A26" s="42" t="s">
        <v>199</v>
      </c>
      <c r="B26" s="42" t="s">
        <v>200</v>
      </c>
    </row>
    <row r="27" spans="1:2" ht="12.75" x14ac:dyDescent="0.2">
      <c r="A27" s="42" t="s">
        <v>201</v>
      </c>
      <c r="B27" s="42" t="s">
        <v>202</v>
      </c>
    </row>
    <row r="28" spans="1:2" ht="12.75" x14ac:dyDescent="0.2">
      <c r="A28" s="42" t="s">
        <v>203</v>
      </c>
      <c r="B28" s="42" t="s">
        <v>204</v>
      </c>
    </row>
    <row r="29" spans="1:2" ht="12.75" x14ac:dyDescent="0.2">
      <c r="A29" s="42" t="s">
        <v>205</v>
      </c>
      <c r="B29" s="42" t="s">
        <v>206</v>
      </c>
    </row>
    <row r="30" spans="1:2" ht="12.75" x14ac:dyDescent="0.2">
      <c r="A30" s="42" t="s">
        <v>207</v>
      </c>
      <c r="B30" s="42" t="s">
        <v>208</v>
      </c>
    </row>
    <row r="31" spans="1:2" ht="12.75" x14ac:dyDescent="0.15">
      <c r="A31" s="17" t="s">
        <v>144</v>
      </c>
      <c r="B31" s="135"/>
    </row>
    <row r="32" spans="1:2" ht="12.75" x14ac:dyDescent="0.2">
      <c r="A32" s="140" t="s">
        <v>166</v>
      </c>
      <c r="B32" s="140" t="s">
        <v>167</v>
      </c>
    </row>
    <row r="33" spans="1:2" ht="12.75" x14ac:dyDescent="0.15">
      <c r="A33" s="133" t="s">
        <v>172</v>
      </c>
      <c r="B33" s="133" t="s">
        <v>173</v>
      </c>
    </row>
    <row r="34" spans="1:2" ht="12.75" x14ac:dyDescent="0.15">
      <c r="A34" s="133" t="s">
        <v>170</v>
      </c>
      <c r="B34" s="133" t="s">
        <v>171</v>
      </c>
    </row>
    <row r="35" spans="1:2" ht="12.75" x14ac:dyDescent="0.15">
      <c r="A35" s="133" t="s">
        <v>177</v>
      </c>
      <c r="B35" s="133" t="s">
        <v>178</v>
      </c>
    </row>
    <row r="36" spans="1:2" ht="12.75" x14ac:dyDescent="0.2">
      <c r="A36" s="42" t="s">
        <v>164</v>
      </c>
      <c r="B36" s="42" t="s">
        <v>165</v>
      </c>
    </row>
    <row r="37" spans="1:2" ht="12.75" x14ac:dyDescent="0.15">
      <c r="A37" s="133" t="s">
        <v>168</v>
      </c>
      <c r="B37" s="133" t="s">
        <v>169</v>
      </c>
    </row>
    <row r="38" spans="1:2" ht="12.75" x14ac:dyDescent="0.15">
      <c r="A38" s="133" t="s">
        <v>175</v>
      </c>
      <c r="B38" s="133" t="s">
        <v>176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tabSelected="1" zoomScaleNormal="100" workbookViewId="0">
      <selection activeCell="A19" sqref="A19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.75" customHeight="1" x14ac:dyDescent="0.2">
      <c r="A3" s="56" t="s">
        <v>218</v>
      </c>
      <c r="F3" s="6"/>
      <c r="G3" s="149"/>
      <c r="H3" s="150"/>
      <c r="I3" s="3"/>
      <c r="J3" s="6"/>
    </row>
    <row r="4" spans="1:10" ht="13.5" customHeight="1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81" t="s">
        <v>224</v>
      </c>
      <c r="J6" s="82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3.5" customHeight="1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3.5" customHeight="1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ht="13.5" customHeight="1" x14ac:dyDescent="0.2">
      <c r="A10" s="141"/>
      <c r="B10" s="142"/>
      <c r="C10" s="142"/>
      <c r="D10" s="142"/>
      <c r="E10" s="142"/>
      <c r="F10" s="143"/>
      <c r="G10" s="32"/>
      <c r="H10" s="6"/>
      <c r="I10" s="3"/>
      <c r="J10" s="6"/>
    </row>
    <row r="11" spans="1:10" ht="13.5" customHeight="1" thickBot="1" x14ac:dyDescent="0.25">
      <c r="A11" s="144"/>
      <c r="B11" s="145"/>
      <c r="C11" s="145"/>
      <c r="D11" s="145"/>
      <c r="E11" s="145"/>
      <c r="F11" s="146"/>
      <c r="G11" s="44"/>
      <c r="H11" s="92">
        <f>fechaterminacion</f>
        <v>40178</v>
      </c>
      <c r="I11" s="44"/>
      <c r="J11" s="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ht="12.75" customHeight="1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3.5" customHeight="1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272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"DE SUMINISTROS O UTILIZACIÓN CONFORME A LOS PERIODOS DETERMINADOS POR LA "&amp;nombrecliente&amp;", PARA LOS SIGUIENTES RUBROS"</f>
        <v>DE SUMINISTROS O 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.75" thickBot="1" x14ac:dyDescent="0.25">
      <c r="A18" s="54" t="s">
        <v>219</v>
      </c>
      <c r="B18" s="50"/>
      <c r="C18" s="50"/>
      <c r="D18" s="50"/>
      <c r="E18" s="50"/>
      <c r="F18" s="50"/>
      <c r="G18" s="48"/>
      <c r="H18" s="50"/>
      <c r="I18" s="50"/>
      <c r="J18" s="51"/>
    </row>
    <row r="19" spans="1:10" ht="28.5" customHeight="1" thickTop="1" thickBot="1" x14ac:dyDescent="0.25">
      <c r="A19" s="45" t="s">
        <v>212</v>
      </c>
      <c r="B19" s="45" t="s">
        <v>213</v>
      </c>
      <c r="C19" s="45" t="s">
        <v>214</v>
      </c>
      <c r="D19" s="45" t="s">
        <v>215</v>
      </c>
      <c r="E19" s="45" t="s">
        <v>216</v>
      </c>
      <c r="F19" s="60" t="s">
        <v>217</v>
      </c>
      <c r="G19" s="80" t="s">
        <v>4</v>
      </c>
    </row>
    <row r="20" spans="1:10" customFormat="1" ht="9.75" thickTop="1" x14ac:dyDescent="0.15">
      <c r="A20" t="s">
        <v>5</v>
      </c>
    </row>
    <row r="21" spans="1:10" customFormat="1" ht="9" x14ac:dyDescent="0.15">
      <c r="A21" s="99" t="s">
        <v>94</v>
      </c>
      <c r="B21" s="100" t="s">
        <v>97</v>
      </c>
      <c r="C21" s="113" t="s">
        <v>199</v>
      </c>
      <c r="D21" s="101" t="s">
        <v>6</v>
      </c>
      <c r="E21" s="114" t="s">
        <v>14</v>
      </c>
      <c r="F21" s="108" t="s">
        <v>16</v>
      </c>
      <c r="G21" s="103" t="s">
        <v>158</v>
      </c>
    </row>
    <row r="22" spans="1:10" customFormat="1" ht="9" x14ac:dyDescent="0.15">
      <c r="A22" s="104"/>
      <c r="D22" s="105"/>
      <c r="E22" s="106"/>
      <c r="G22" s="107" t="s">
        <v>160</v>
      </c>
    </row>
    <row r="23" spans="1:10" customFormat="1" ht="9" x14ac:dyDescent="0.15">
      <c r="A23" s="104"/>
      <c r="D23" s="105"/>
      <c r="E23" s="106"/>
      <c r="G23" s="108" t="s">
        <v>162</v>
      </c>
    </row>
    <row r="24" spans="1:10" customFormat="1" ht="9" x14ac:dyDescent="0.15">
      <c r="A24" s="104"/>
      <c r="D24" s="105"/>
      <c r="E24" s="106"/>
      <c r="G24" s="117"/>
    </row>
    <row r="25" spans="1:10" customFormat="1" ht="9" x14ac:dyDescent="0.15"/>
    <row r="26" spans="1:10" customFormat="1" ht="9" x14ac:dyDescent="0.15">
      <c r="J26" t="s">
        <v>7</v>
      </c>
    </row>
    <row r="27" spans="1:10" customFormat="1" ht="9" x14ac:dyDescent="0.15"/>
  </sheetData>
  <mergeCells count="5">
    <mergeCell ref="A8:F11"/>
    <mergeCell ref="G2:H4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showGridLines="0" showZeros="0" zoomScaleNormal="100" workbookViewId="0">
      <selection activeCell="A19" sqref="A19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.75" customHeight="1" x14ac:dyDescent="0.2">
      <c r="A3" s="56" t="s">
        <v>218</v>
      </c>
      <c r="F3" s="6"/>
      <c r="G3" s="149"/>
      <c r="H3" s="150"/>
      <c r="I3" s="3"/>
      <c r="J3" s="6"/>
    </row>
    <row r="4" spans="1:10" ht="13.5" customHeight="1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81" t="s">
        <v>242</v>
      </c>
      <c r="J6" s="82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3.5" customHeight="1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3.5" customHeight="1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ht="13.5" customHeight="1" x14ac:dyDescent="0.2">
      <c r="A10" s="141"/>
      <c r="B10" s="142"/>
      <c r="C10" s="142"/>
      <c r="D10" s="142"/>
      <c r="E10" s="142"/>
      <c r="F10" s="143"/>
      <c r="G10" s="32"/>
      <c r="H10" s="6"/>
      <c r="I10" s="3"/>
      <c r="J10" s="6"/>
    </row>
    <row r="11" spans="1:10" ht="13.5" customHeight="1" thickBot="1" x14ac:dyDescent="0.25">
      <c r="A11" s="144"/>
      <c r="B11" s="145"/>
      <c r="C11" s="145"/>
      <c r="D11" s="145"/>
      <c r="E11" s="145"/>
      <c r="F11" s="146"/>
      <c r="G11" s="97"/>
      <c r="H11" s="92">
        <f>fechaterminacion</f>
        <v>40178</v>
      </c>
      <c r="I11" s="97"/>
      <c r="J11" s="9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ht="12.75" customHeight="1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3.5" customHeight="1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273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.75" thickBot="1" x14ac:dyDescent="0.25">
      <c r="A18" s="54" t="s">
        <v>233</v>
      </c>
      <c r="B18" s="50"/>
      <c r="C18" s="50"/>
      <c r="D18" s="50"/>
      <c r="E18" s="50"/>
      <c r="F18" s="50"/>
      <c r="G18" s="48"/>
      <c r="H18" s="50"/>
      <c r="I18" s="50"/>
      <c r="J18" s="51"/>
    </row>
    <row r="19" spans="1:10" ht="28.5" customHeight="1" thickTop="1" thickBot="1" x14ac:dyDescent="0.25">
      <c r="A19" s="45" t="s">
        <v>212</v>
      </c>
      <c r="B19" s="45" t="s">
        <v>234</v>
      </c>
      <c r="C19" s="45" t="s">
        <v>214</v>
      </c>
      <c r="D19" s="45" t="s">
        <v>215</v>
      </c>
      <c r="E19" s="45" t="s">
        <v>216</v>
      </c>
      <c r="F19" s="60" t="s">
        <v>217</v>
      </c>
      <c r="G19" s="59" t="s">
        <v>4</v>
      </c>
    </row>
    <row r="20" spans="1:10" customFormat="1" ht="9.75" thickTop="1" x14ac:dyDescent="0.15">
      <c r="A20" t="s">
        <v>5</v>
      </c>
    </row>
    <row r="21" spans="1:10" customFormat="1" ht="9" x14ac:dyDescent="0.15">
      <c r="A21" s="99" t="s">
        <v>94</v>
      </c>
      <c r="B21" s="100" t="s">
        <v>97</v>
      </c>
      <c r="C21" s="113" t="s">
        <v>199</v>
      </c>
      <c r="D21" s="101" t="s">
        <v>6</v>
      </c>
      <c r="E21" s="114" t="s">
        <v>14</v>
      </c>
      <c r="F21" s="108" t="s">
        <v>16</v>
      </c>
      <c r="G21" s="103" t="s">
        <v>158</v>
      </c>
    </row>
    <row r="22" spans="1:10" customFormat="1" ht="9" x14ac:dyDescent="0.15">
      <c r="A22" s="104"/>
      <c r="D22" s="105"/>
      <c r="E22" s="106"/>
      <c r="G22" s="107" t="s">
        <v>160</v>
      </c>
    </row>
    <row r="23" spans="1:10" customFormat="1" ht="9" x14ac:dyDescent="0.15">
      <c r="A23" s="104"/>
      <c r="D23" s="105"/>
      <c r="E23" s="106"/>
      <c r="G23" s="108" t="s">
        <v>162</v>
      </c>
    </row>
    <row r="24" spans="1:10" customFormat="1" ht="9" x14ac:dyDescent="0.15">
      <c r="A24" s="104"/>
      <c r="D24" s="105"/>
      <c r="E24" s="106"/>
      <c r="G24" s="117"/>
    </row>
    <row r="25" spans="1:10" customFormat="1" ht="9" x14ac:dyDescent="0.15"/>
    <row r="26" spans="1:10" customFormat="1" ht="9" x14ac:dyDescent="0.15">
      <c r="J26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0"/>
  <sheetViews>
    <sheetView showGridLines="0" showZeros="0" zoomScaleNormal="100" workbookViewId="0">
      <selection activeCell="A19" sqref="A19:A20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5" style="1" customWidth="1"/>
    <col min="4" max="4" width="11.19921875" style="1" hidden="1" customWidth="1"/>
    <col min="5" max="5" width="16.3984375" style="1" customWidth="1"/>
    <col min="6" max="6" width="9" style="1" customWidth="1"/>
    <col min="7" max="7" width="10.3984375" style="1" customWidth="1"/>
    <col min="8" max="10" width="18" style="1" customWidth="1"/>
    <col min="11" max="11" width="19.19921875" style="1" customWidth="1"/>
    <col min="12" max="12" width="16" style="1" customWidth="1"/>
    <col min="13" max="16384" width="11.19921875" style="1"/>
  </cols>
  <sheetData>
    <row r="1" spans="1:12" ht="12" thickBot="1" x14ac:dyDescent="0.25">
      <c r="A1" t="s">
        <v>0</v>
      </c>
    </row>
    <row r="2" spans="1:12" ht="13.5" customHeight="1" thickTop="1" x14ac:dyDescent="0.2">
      <c r="A2" s="55" t="s">
        <v>220</v>
      </c>
      <c r="B2" s="4"/>
      <c r="C2" s="4"/>
      <c r="D2" s="4"/>
      <c r="E2" s="4"/>
      <c r="F2" s="4"/>
      <c r="G2" s="4"/>
      <c r="H2" s="5"/>
      <c r="I2" s="160" t="str">
        <f>"LICITACIÓN No. "&amp;numerodeconcurso</f>
        <v>LICITACIÓN No. 2009/0257-0001</v>
      </c>
      <c r="J2" s="148"/>
      <c r="K2" s="2"/>
      <c r="L2" s="5"/>
    </row>
    <row r="3" spans="1:12" ht="12.75" customHeight="1" x14ac:dyDescent="0.2">
      <c r="A3" s="56" t="s">
        <v>218</v>
      </c>
      <c r="H3" s="6"/>
      <c r="I3" s="161"/>
      <c r="J3" s="150"/>
      <c r="K3" s="3"/>
      <c r="L3" s="6"/>
    </row>
    <row r="4" spans="1:12" ht="13.5" customHeight="1" thickBot="1" x14ac:dyDescent="0.25">
      <c r="A4" s="56" t="s">
        <v>221</v>
      </c>
      <c r="H4" s="6"/>
      <c r="I4" s="162"/>
      <c r="J4" s="152"/>
      <c r="K4" s="3"/>
      <c r="L4" s="6"/>
    </row>
    <row r="5" spans="1:12" ht="13.5" thickTop="1" x14ac:dyDescent="0.2">
      <c r="A5" s="56" t="str">
        <f>area&amp;", "&amp;departamento</f>
        <v>Subdirección de planeación y presupuestos, Licitaciones y concursos</v>
      </c>
      <c r="H5" s="6"/>
      <c r="I5" s="4"/>
      <c r="J5" s="4"/>
      <c r="K5" s="81" t="s">
        <v>223</v>
      </c>
      <c r="L5" s="82"/>
    </row>
    <row r="6" spans="1:12" ht="13.5" thickBot="1" x14ac:dyDescent="0.25">
      <c r="A6" s="57"/>
      <c r="B6" s="7"/>
      <c r="C6" s="7"/>
      <c r="D6" s="7"/>
      <c r="E6" s="7"/>
      <c r="F6" s="7"/>
      <c r="G6" s="7"/>
      <c r="H6" s="8"/>
      <c r="I6" s="7"/>
      <c r="J6" s="7"/>
      <c r="K6" s="81" t="s">
        <v>243</v>
      </c>
      <c r="L6" s="82"/>
    </row>
    <row r="7" spans="1:12" ht="12" thickTop="1" x14ac:dyDescent="0.2">
      <c r="A7" s="58" t="s">
        <v>222</v>
      </c>
      <c r="B7" s="4"/>
      <c r="C7" s="4"/>
      <c r="D7" s="4"/>
      <c r="E7" s="4"/>
      <c r="F7" s="4"/>
      <c r="G7" s="4"/>
      <c r="H7" s="5"/>
      <c r="I7" s="64" t="s">
        <v>225</v>
      </c>
      <c r="J7" s="5"/>
      <c r="K7" s="3"/>
      <c r="L7" s="6"/>
    </row>
    <row r="8" spans="1:12" ht="13.5" customHeight="1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2"/>
      <c r="G8" s="142"/>
      <c r="H8" s="61"/>
      <c r="I8" s="7"/>
      <c r="J8" s="92">
        <f>fechainicio</f>
        <v>40026</v>
      </c>
      <c r="K8" s="3"/>
      <c r="L8" s="6"/>
    </row>
    <row r="9" spans="1:12" ht="13.5" customHeight="1" thickTop="1" x14ac:dyDescent="0.2">
      <c r="A9" s="141"/>
      <c r="B9" s="142"/>
      <c r="C9" s="142"/>
      <c r="D9" s="142"/>
      <c r="E9" s="142"/>
      <c r="F9" s="142"/>
      <c r="G9" s="142"/>
      <c r="H9" s="61"/>
      <c r="I9" s="64" t="s">
        <v>226</v>
      </c>
      <c r="J9" s="5"/>
      <c r="K9" s="3"/>
      <c r="L9" s="6"/>
    </row>
    <row r="10" spans="1:12" ht="13.5" customHeight="1" x14ac:dyDescent="0.2">
      <c r="A10" s="141"/>
      <c r="B10" s="142"/>
      <c r="C10" s="142"/>
      <c r="D10" s="142"/>
      <c r="E10" s="142"/>
      <c r="F10" s="142"/>
      <c r="G10" s="142"/>
      <c r="H10" s="61"/>
      <c r="I10" s="38"/>
      <c r="J10" s="6"/>
      <c r="K10" s="3"/>
      <c r="L10" s="6"/>
    </row>
    <row r="11" spans="1:12" ht="13.5" customHeight="1" thickBot="1" x14ac:dyDescent="0.25">
      <c r="A11" s="144"/>
      <c r="B11" s="145"/>
      <c r="C11" s="145"/>
      <c r="D11" s="145"/>
      <c r="E11" s="145"/>
      <c r="F11" s="145"/>
      <c r="G11" s="145"/>
      <c r="H11" s="62"/>
      <c r="I11" s="7"/>
      <c r="J11" s="92">
        <f>fechaterminacion</f>
        <v>40178</v>
      </c>
      <c r="K11" s="44"/>
      <c r="L11" s="8"/>
    </row>
    <row r="12" spans="1:12" ht="12" thickTop="1" x14ac:dyDescent="0.2">
      <c r="A12" s="32" t="s">
        <v>228</v>
      </c>
      <c r="C12" s="32" t="s">
        <v>229</v>
      </c>
      <c r="D12" s="38"/>
      <c r="F12" s="6"/>
      <c r="G12" s="38" t="s">
        <v>230</v>
      </c>
      <c r="I12" s="58" t="s">
        <v>227</v>
      </c>
      <c r="J12" s="5"/>
      <c r="K12" s="58" t="s">
        <v>231</v>
      </c>
      <c r="L12" s="75"/>
    </row>
    <row r="13" spans="1:12" ht="12.75" customHeight="1" x14ac:dyDescent="0.2">
      <c r="A13" s="153" t="str">
        <f>razonsocial</f>
        <v>MI EMPRESA</v>
      </c>
      <c r="B13" s="163"/>
      <c r="C13" s="153" t="str">
        <f>cargo&amp;" "&amp;responsable</f>
        <v>DIRECTOR GENERAL ENCARGADO CORRESPONDIENTE</v>
      </c>
      <c r="D13" s="163"/>
      <c r="E13" s="163"/>
      <c r="F13" s="154"/>
      <c r="G13" s="115">
        <f>fechadeconcurso</f>
        <v>40017</v>
      </c>
      <c r="H13"/>
      <c r="I13" s="95"/>
      <c r="J13" s="96" t="str">
        <f>plazocalculado&amp;" días"</f>
        <v>153 días</v>
      </c>
      <c r="K13" s="32" t="s">
        <v>232</v>
      </c>
      <c r="L13" s="76"/>
    </row>
    <row r="14" spans="1:12" ht="13.5" customHeight="1" thickBot="1" x14ac:dyDescent="0.25">
      <c r="A14" s="155"/>
      <c r="B14" s="164"/>
      <c r="C14" s="155"/>
      <c r="D14" s="164"/>
      <c r="E14" s="164"/>
      <c r="F14" s="156"/>
      <c r="G14" s="116"/>
      <c r="H14" s="116"/>
      <c r="I14" s="97"/>
      <c r="J14" s="98"/>
      <c r="K14" s="79"/>
      <c r="L14" s="77"/>
    </row>
    <row r="15" spans="1:12" ht="12.75" thickTop="1" x14ac:dyDescent="0.2">
      <c r="A15" s="52" t="s">
        <v>274</v>
      </c>
      <c r="B15" s="46"/>
      <c r="C15" s="48"/>
      <c r="D15" s="48"/>
      <c r="E15" s="48"/>
      <c r="F15" s="48"/>
      <c r="G15" s="46"/>
      <c r="H15" s="46"/>
      <c r="I15" s="46"/>
      <c r="J15" s="46"/>
      <c r="K15" s="83"/>
      <c r="L15" s="47"/>
    </row>
    <row r="16" spans="1:12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9"/>
    </row>
    <row r="17" spans="1:12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9"/>
    </row>
    <row r="18" spans="1:12" ht="12.75" thickBot="1" x14ac:dyDescent="0.25">
      <c r="A18" s="53" t="s">
        <v>235</v>
      </c>
      <c r="B18" s="48"/>
      <c r="C18" s="48"/>
      <c r="D18" s="48"/>
      <c r="E18" s="48"/>
      <c r="F18" s="48"/>
      <c r="G18" s="48"/>
      <c r="H18" s="48"/>
      <c r="I18" s="48"/>
      <c r="J18" s="50"/>
      <c r="K18" s="50"/>
      <c r="L18" s="51"/>
    </row>
    <row r="19" spans="1:12" ht="14.25" customHeight="1" thickTop="1" thickBot="1" x14ac:dyDescent="0.25">
      <c r="A19" s="165" t="s">
        <v>212</v>
      </c>
      <c r="B19" s="165" t="s">
        <v>234</v>
      </c>
      <c r="C19" s="165" t="s">
        <v>239</v>
      </c>
      <c r="D19" s="165" t="s">
        <v>244</v>
      </c>
      <c r="E19" s="165" t="s">
        <v>240</v>
      </c>
      <c r="F19" s="165" t="s">
        <v>215</v>
      </c>
      <c r="G19" s="165" t="s">
        <v>236</v>
      </c>
      <c r="H19" s="165"/>
      <c r="I19" s="165" t="s">
        <v>241</v>
      </c>
      <c r="J19" s="166" t="s">
        <v>4</v>
      </c>
    </row>
    <row r="20" spans="1:12" ht="28.5" customHeight="1" thickTop="1" thickBot="1" x14ac:dyDescent="0.25">
      <c r="A20" s="165"/>
      <c r="B20" s="165"/>
      <c r="C20" s="165"/>
      <c r="D20" s="165"/>
      <c r="E20" s="165"/>
      <c r="F20" s="165"/>
      <c r="G20" s="63" t="s">
        <v>237</v>
      </c>
      <c r="H20" s="63" t="s">
        <v>238</v>
      </c>
      <c r="I20" s="165"/>
      <c r="J20" s="167"/>
    </row>
    <row r="21" spans="1:12" customFormat="1" ht="9.75" thickTop="1" x14ac:dyDescent="0.15">
      <c r="A21" t="s">
        <v>5</v>
      </c>
    </row>
    <row r="22" spans="1:12" customFormat="1" ht="9" x14ac:dyDescent="0.15">
      <c r="A22" s="99" t="s">
        <v>94</v>
      </c>
      <c r="B22" s="100" t="s">
        <v>97</v>
      </c>
      <c r="C22" s="113" t="s">
        <v>199</v>
      </c>
      <c r="D22" s="101">
        <f>IF(F22&lt;&gt;"",8,"")</f>
        <v>8</v>
      </c>
      <c r="E22" s="114" t="e">
        <f>IF(F22&lt;&gt;"",ROUND(H22/(D22*G22),4),"")</f>
        <v>#VALUE!</v>
      </c>
      <c r="F22" s="101" t="s">
        <v>6</v>
      </c>
      <c r="G22" s="101">
        <f>IF(F22&lt;&gt;"",1,"")</f>
        <v>1</v>
      </c>
      <c r="H22" s="114" t="s">
        <v>14</v>
      </c>
      <c r="I22" s="108" t="s">
        <v>16</v>
      </c>
      <c r="J22" s="103" t="s">
        <v>158</v>
      </c>
    </row>
    <row r="23" spans="1:12" customFormat="1" ht="9" x14ac:dyDescent="0.15">
      <c r="A23" s="104"/>
      <c r="F23" s="105"/>
      <c r="G23" s="106"/>
      <c r="H23" s="106"/>
      <c r="J23" s="107" t="s">
        <v>160</v>
      </c>
    </row>
    <row r="24" spans="1:12" customFormat="1" ht="9" x14ac:dyDescent="0.15">
      <c r="A24" s="104"/>
      <c r="F24" s="105"/>
      <c r="G24" s="106"/>
      <c r="H24" s="106"/>
      <c r="J24" s="108" t="s">
        <v>162</v>
      </c>
    </row>
    <row r="25" spans="1:12" customFormat="1" ht="9" x14ac:dyDescent="0.15">
      <c r="A25" s="104"/>
      <c r="F25" s="105"/>
      <c r="G25" s="106"/>
      <c r="H25" s="106"/>
      <c r="J25" s="117"/>
    </row>
    <row r="26" spans="1:12" customFormat="1" ht="9" x14ac:dyDescent="0.15"/>
    <row r="27" spans="1:12" customFormat="1" ht="9" x14ac:dyDescent="0.15">
      <c r="L27" t="s">
        <v>7</v>
      </c>
    </row>
    <row r="28" spans="1:12" customFormat="1" ht="9" x14ac:dyDescent="0.15"/>
    <row r="29" spans="1:12" customFormat="1" ht="9" x14ac:dyDescent="0.15"/>
    <row r="30" spans="1:12" customFormat="1" ht="9" x14ac:dyDescent="0.15"/>
  </sheetData>
  <mergeCells count="14">
    <mergeCell ref="I2:J4"/>
    <mergeCell ref="A8:G11"/>
    <mergeCell ref="A13:B14"/>
    <mergeCell ref="G19:H19"/>
    <mergeCell ref="A19:A20"/>
    <mergeCell ref="B19:B20"/>
    <mergeCell ref="C19:C20"/>
    <mergeCell ref="E19:E20"/>
    <mergeCell ref="F19:F20"/>
    <mergeCell ref="I19:I20"/>
    <mergeCell ref="J19:J20"/>
    <mergeCell ref="C13:F14"/>
    <mergeCell ref="D19:D20"/>
    <mergeCell ref="A16:L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3" style="1" customWidth="1"/>
    <col min="3" max="3" width="14.796875" style="1" customWidth="1"/>
    <col min="4" max="4" width="14.3984375" style="1" customWidth="1"/>
    <col min="5" max="5" width="15" style="1" customWidth="1"/>
    <col min="6" max="7" width="18" style="1" customWidth="1"/>
    <col min="8" max="8" width="16.3984375" style="1" customWidth="1"/>
    <col min="9" max="9" width="20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3.5" customHeight="1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.75" customHeight="1" x14ac:dyDescent="0.2">
      <c r="A3" s="56" t="s">
        <v>218</v>
      </c>
      <c r="F3" s="6"/>
      <c r="G3" s="149"/>
      <c r="H3" s="150"/>
      <c r="I3" s="3"/>
      <c r="J3" s="6"/>
    </row>
    <row r="4" spans="1:10" ht="13.5" customHeight="1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81" t="s">
        <v>245</v>
      </c>
      <c r="J6" s="82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3.5" customHeight="1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3.5" customHeight="1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ht="13.5" customHeight="1" x14ac:dyDescent="0.2">
      <c r="A10" s="141"/>
      <c r="B10" s="142"/>
      <c r="C10" s="142"/>
      <c r="D10" s="142"/>
      <c r="E10" s="142"/>
      <c r="F10" s="143"/>
      <c r="G10" s="32"/>
      <c r="I10" s="3"/>
      <c r="J10" s="6"/>
    </row>
    <row r="11" spans="1:10" ht="13.5" customHeight="1" thickBot="1" x14ac:dyDescent="0.25">
      <c r="A11" s="144"/>
      <c r="B11" s="145"/>
      <c r="C11" s="145"/>
      <c r="D11" s="145"/>
      <c r="E11" s="145"/>
      <c r="F11" s="146"/>
      <c r="G11" s="44"/>
      <c r="H11">
        <f>fechaterminacion</f>
        <v>40178</v>
      </c>
      <c r="I11" s="44"/>
      <c r="J11" s="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ht="12.75" customHeight="1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3.5" customHeight="1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273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" x14ac:dyDescent="0.2">
      <c r="A18" s="53" t="s">
        <v>246</v>
      </c>
      <c r="B18" s="48"/>
      <c r="C18" s="48"/>
      <c r="D18" s="48"/>
      <c r="E18" s="48"/>
      <c r="F18" s="48"/>
      <c r="G18" s="48"/>
      <c r="H18" s="48"/>
      <c r="I18" s="83"/>
      <c r="J18" s="49"/>
    </row>
    <row r="19" spans="1:10" ht="12.75" thickBot="1" x14ac:dyDescent="0.25">
      <c r="A19" s="54" t="s">
        <v>247</v>
      </c>
      <c r="B19" s="50"/>
      <c r="C19" s="50"/>
      <c r="D19" s="50"/>
      <c r="E19" s="50"/>
      <c r="F19" s="50"/>
      <c r="G19" s="48"/>
      <c r="H19" s="50"/>
      <c r="I19" s="50"/>
      <c r="J19" s="51"/>
    </row>
    <row r="20" spans="1:10" ht="28.5" customHeight="1" thickTop="1" thickBot="1" x14ac:dyDescent="0.25">
      <c r="A20" s="45" t="s">
        <v>212</v>
      </c>
      <c r="B20" s="45" t="s">
        <v>234</v>
      </c>
      <c r="C20" s="45" t="s">
        <v>214</v>
      </c>
      <c r="D20" s="45" t="s">
        <v>215</v>
      </c>
      <c r="E20" s="45" t="s">
        <v>216</v>
      </c>
      <c r="F20" s="60" t="s">
        <v>217</v>
      </c>
      <c r="G20" s="80" t="s">
        <v>4</v>
      </c>
    </row>
    <row r="21" spans="1:10" customFormat="1" ht="9.75" thickTop="1" x14ac:dyDescent="0.15">
      <c r="A21" t="s">
        <v>5</v>
      </c>
    </row>
    <row r="22" spans="1:10" customFormat="1" ht="9" x14ac:dyDescent="0.15">
      <c r="A22" s="99" t="s">
        <v>94</v>
      </c>
      <c r="B22" s="100" t="s">
        <v>97</v>
      </c>
      <c r="C22" s="113" t="s">
        <v>199</v>
      </c>
      <c r="D22" s="101" t="s">
        <v>6</v>
      </c>
      <c r="E22" s="114" t="s">
        <v>14</v>
      </c>
      <c r="F22" s="108" t="s">
        <v>16</v>
      </c>
      <c r="G22" s="103" t="s">
        <v>158</v>
      </c>
    </row>
    <row r="23" spans="1:10" customFormat="1" ht="9" x14ac:dyDescent="0.15">
      <c r="A23" s="104"/>
      <c r="D23" s="105"/>
      <c r="E23" s="106"/>
      <c r="G23" s="107" t="s">
        <v>160</v>
      </c>
    </row>
    <row r="24" spans="1:10" customFormat="1" ht="9" x14ac:dyDescent="0.15">
      <c r="A24" s="104"/>
      <c r="D24" s="105"/>
      <c r="E24" s="106"/>
      <c r="G24" s="108" t="s">
        <v>162</v>
      </c>
    </row>
    <row r="25" spans="1:10" customFormat="1" ht="9" x14ac:dyDescent="0.15">
      <c r="A25" s="104"/>
      <c r="D25" s="105"/>
      <c r="E25" s="106"/>
      <c r="G25" s="117"/>
    </row>
    <row r="26" spans="1:10" customFormat="1" ht="9" x14ac:dyDescent="0.15"/>
    <row r="27" spans="1:10" customFormat="1" ht="9" x14ac:dyDescent="0.15">
      <c r="J27" t="s">
        <v>7</v>
      </c>
    </row>
    <row r="28" spans="1:10" customFormat="1" ht="9" x14ac:dyDescent="0.15"/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.3984375" style="1" customWidth="1"/>
    <col min="2" max="2" width="43" style="1" customWidth="1"/>
    <col min="3" max="5" width="12.19921875" style="1" customWidth="1"/>
    <col min="6" max="6" width="15" style="1" customWidth="1"/>
    <col min="7" max="7" width="18" style="1" customWidth="1"/>
    <col min="8" max="8" width="15" style="1" customWidth="1"/>
    <col min="9" max="10" width="18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" x14ac:dyDescent="0.2">
      <c r="A3" s="56" t="s">
        <v>218</v>
      </c>
      <c r="F3" s="6"/>
      <c r="G3" s="149"/>
      <c r="H3" s="150"/>
      <c r="I3" s="3"/>
      <c r="J3" s="6"/>
    </row>
    <row r="4" spans="1:10" ht="12.75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78"/>
      <c r="J6" s="74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2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2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x14ac:dyDescent="0.2">
      <c r="A10" s="141"/>
      <c r="B10" s="142"/>
      <c r="C10" s="142"/>
      <c r="D10" s="142"/>
      <c r="E10" s="142"/>
      <c r="F10" s="143"/>
      <c r="G10" s="32"/>
      <c r="H10" s="6"/>
      <c r="I10" s="3"/>
      <c r="J10" s="6"/>
    </row>
    <row r="11" spans="1:10" ht="12" thickBot="1" x14ac:dyDescent="0.25">
      <c r="A11" s="144"/>
      <c r="B11" s="145"/>
      <c r="C11" s="145"/>
      <c r="D11" s="145"/>
      <c r="E11" s="145"/>
      <c r="F11" s="146"/>
      <c r="G11" s="44"/>
      <c r="H11" s="92">
        <f>fechaterminacion</f>
        <v>40178</v>
      </c>
      <c r="I11" s="44"/>
      <c r="J11" s="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2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275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.75" thickBot="1" x14ac:dyDescent="0.25">
      <c r="A18" s="54" t="s">
        <v>235</v>
      </c>
      <c r="B18" s="50"/>
      <c r="C18" s="50"/>
      <c r="D18" s="50"/>
      <c r="E18" s="50"/>
      <c r="F18" s="50"/>
      <c r="G18" s="50"/>
      <c r="H18" s="50"/>
      <c r="I18" s="50"/>
      <c r="J18" s="51"/>
    </row>
    <row r="19" spans="1:10" ht="12.75" thickTop="1" thickBot="1" x14ac:dyDescent="0.25"/>
    <row r="20" spans="1:10" ht="35.25" thickTop="1" thickBot="1" x14ac:dyDescent="0.25">
      <c r="A20" s="9" t="s">
        <v>1</v>
      </c>
      <c r="B20" s="10" t="s">
        <v>2</v>
      </c>
      <c r="C20" s="10" t="s">
        <v>3</v>
      </c>
      <c r="D20" s="10" t="s">
        <v>8</v>
      </c>
      <c r="E20" s="10" t="s">
        <v>9</v>
      </c>
      <c r="F20" s="10" t="s">
        <v>10</v>
      </c>
      <c r="G20" s="10" t="s">
        <v>11</v>
      </c>
      <c r="H20" s="10" t="s">
        <v>12</v>
      </c>
      <c r="I20" s="10" t="s">
        <v>13</v>
      </c>
      <c r="J20" s="43" t="s">
        <v>4</v>
      </c>
    </row>
    <row r="21" spans="1:10" customFormat="1" ht="9.75" thickTop="1" x14ac:dyDescent="0.15">
      <c r="A21" t="s">
        <v>5</v>
      </c>
    </row>
    <row r="22" spans="1:10" customFormat="1" ht="9" x14ac:dyDescent="0.15">
      <c r="A22" s="99" t="s">
        <v>94</v>
      </c>
      <c r="B22" s="100" t="s">
        <v>97</v>
      </c>
      <c r="C22" s="101" t="s">
        <v>6</v>
      </c>
      <c r="D22" s="101">
        <f>IF(C22&lt;&gt;"",8,"")</f>
        <v>8</v>
      </c>
      <c r="E22" s="101">
        <f>IF(C22&lt;&gt;"",1,"")</f>
        <v>1</v>
      </c>
      <c r="F22" s="109" t="e">
        <f>IF(C22&lt;&gt;"",G22/(D22*E22),"")</f>
        <v>#VALUE!</v>
      </c>
      <c r="G22" s="110" t="s">
        <v>14</v>
      </c>
      <c r="H22" s="111" t="s">
        <v>15</v>
      </c>
      <c r="I22" s="102" t="s">
        <v>16</v>
      </c>
      <c r="J22" s="103" t="s">
        <v>158</v>
      </c>
    </row>
    <row r="23" spans="1:10" customFormat="1" ht="9" x14ac:dyDescent="0.15">
      <c r="A23" s="104"/>
      <c r="C23" s="105"/>
      <c r="D23" s="105"/>
      <c r="E23" s="105"/>
      <c r="F23" s="105"/>
      <c r="G23" s="105"/>
      <c r="H23" s="112"/>
      <c r="I23" s="106"/>
      <c r="J23" s="107" t="s">
        <v>160</v>
      </c>
    </row>
    <row r="24" spans="1:10" customFormat="1" ht="9" x14ac:dyDescent="0.15">
      <c r="A24" s="104"/>
      <c r="C24" s="105"/>
      <c r="D24" s="105"/>
      <c r="E24" s="105"/>
      <c r="F24" s="105"/>
      <c r="G24" s="105"/>
      <c r="H24" s="112"/>
      <c r="I24" s="106"/>
      <c r="J24" s="108" t="s">
        <v>162</v>
      </c>
    </row>
    <row r="25" spans="1:10" customFormat="1" ht="9" x14ac:dyDescent="0.15">
      <c r="A25" s="104"/>
      <c r="C25" s="105"/>
      <c r="D25" s="105"/>
      <c r="E25" s="105"/>
      <c r="F25" s="105"/>
      <c r="G25" s="105"/>
      <c r="H25" s="112"/>
      <c r="I25" s="106"/>
      <c r="J25" s="117"/>
    </row>
    <row r="26" spans="1:10" customFormat="1" ht="9" x14ac:dyDescent="0.15">
      <c r="A26" t="s">
        <v>100</v>
      </c>
    </row>
    <row r="27" spans="1:10" customFormat="1" ht="9" x14ac:dyDescent="0.15">
      <c r="A27" s="118"/>
      <c r="B27" s="119"/>
      <c r="C27" s="119"/>
      <c r="D27" s="119"/>
      <c r="E27" s="119"/>
      <c r="F27" s="119"/>
      <c r="G27" s="119"/>
      <c r="H27" s="119"/>
      <c r="I27" s="120"/>
      <c r="J27" s="121"/>
    </row>
    <row r="28" spans="1:10" customFormat="1" ht="9" x14ac:dyDescent="0.15">
      <c r="A28" s="122"/>
      <c r="B28" s="123"/>
      <c r="I28" s="124" t="s">
        <v>101</v>
      </c>
      <c r="J28" s="125" t="s">
        <v>164</v>
      </c>
    </row>
    <row r="29" spans="1:10" customFormat="1" ht="9" x14ac:dyDescent="0.15">
      <c r="A29" s="126"/>
      <c r="B29" s="127"/>
      <c r="C29" s="127"/>
      <c r="D29" s="127"/>
      <c r="E29" s="127"/>
      <c r="F29" s="127"/>
      <c r="G29" s="127"/>
      <c r="H29" s="127"/>
      <c r="I29" s="128" t="s">
        <v>102</v>
      </c>
      <c r="J29" s="129" t="s">
        <v>166</v>
      </c>
    </row>
    <row r="30" spans="1:10" customFormat="1" ht="9" x14ac:dyDescent="0.15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8.796875" style="1" customWidth="1"/>
    <col min="3" max="3" width="16" style="1" customWidth="1"/>
    <col min="4" max="4" width="18" style="1" customWidth="1"/>
    <col min="5" max="5" width="14" style="1" customWidth="1"/>
    <col min="6" max="6" width="12.3984375" style="1" customWidth="1"/>
    <col min="7" max="8" width="16" style="1" customWidth="1"/>
    <col min="9" max="9" width="17.796875" style="1" customWidth="1"/>
    <col min="10" max="10" width="14.3984375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" x14ac:dyDescent="0.2">
      <c r="A3" s="56" t="s">
        <v>218</v>
      </c>
      <c r="F3" s="6"/>
      <c r="G3" s="149"/>
      <c r="H3" s="150"/>
      <c r="I3" s="3"/>
      <c r="J3" s="6"/>
    </row>
    <row r="4" spans="1:10" ht="12.75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78"/>
      <c r="J6" s="74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2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2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x14ac:dyDescent="0.2">
      <c r="A10" s="141"/>
      <c r="B10" s="142"/>
      <c r="C10" s="142"/>
      <c r="D10" s="142"/>
      <c r="E10" s="142"/>
      <c r="F10" s="143"/>
      <c r="G10" s="32"/>
      <c r="H10" s="6"/>
      <c r="I10" s="3"/>
      <c r="J10" s="6"/>
    </row>
    <row r="11" spans="1:10" ht="12" thickBot="1" x14ac:dyDescent="0.25">
      <c r="A11" s="144"/>
      <c r="B11" s="145"/>
      <c r="C11" s="145"/>
      <c r="D11" s="145"/>
      <c r="E11" s="145"/>
      <c r="F11" s="146"/>
      <c r="G11" s="44"/>
      <c r="H11" s="92">
        <f>fechaterminacion</f>
        <v>40178</v>
      </c>
      <c r="I11" s="44"/>
      <c r="J11" s="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2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273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.75" thickBot="1" x14ac:dyDescent="0.25">
      <c r="A18" s="54" t="s">
        <v>233</v>
      </c>
      <c r="B18" s="50"/>
      <c r="C18" s="50"/>
      <c r="D18" s="50"/>
      <c r="E18" s="50"/>
      <c r="F18" s="50"/>
      <c r="G18" s="50"/>
      <c r="H18" s="50"/>
      <c r="I18" s="50"/>
      <c r="J18" s="51"/>
    </row>
    <row r="19" spans="1:10" ht="12.75" thickTop="1" thickBot="1" x14ac:dyDescent="0.25"/>
    <row r="20" spans="1:10" ht="15.75" customHeight="1" thickTop="1" thickBot="1" x14ac:dyDescent="0.25">
      <c r="A20" s="9" t="s">
        <v>1</v>
      </c>
      <c r="B20" s="10" t="s">
        <v>2</v>
      </c>
      <c r="C20" s="10" t="s">
        <v>3</v>
      </c>
      <c r="D20" s="84" t="s">
        <v>4</v>
      </c>
    </row>
    <row r="21" spans="1:10" customFormat="1" ht="9.75" thickTop="1" x14ac:dyDescent="0.15">
      <c r="A21" t="s">
        <v>5</v>
      </c>
    </row>
    <row r="22" spans="1:10" customFormat="1" ht="9" x14ac:dyDescent="0.15">
      <c r="A22" s="99" t="s">
        <v>94</v>
      </c>
      <c r="B22" s="100" t="s">
        <v>97</v>
      </c>
      <c r="C22" s="101" t="s">
        <v>6</v>
      </c>
      <c r="D22" s="103" t="s">
        <v>158</v>
      </c>
    </row>
    <row r="23" spans="1:10" customFormat="1" ht="9" x14ac:dyDescent="0.15">
      <c r="A23" s="104"/>
      <c r="C23" s="105"/>
      <c r="D23" s="107" t="s">
        <v>160</v>
      </c>
    </row>
    <row r="24" spans="1:10" customFormat="1" ht="9" x14ac:dyDescent="0.15">
      <c r="A24" s="104"/>
      <c r="C24" s="105"/>
      <c r="D24" s="108" t="s">
        <v>162</v>
      </c>
    </row>
    <row r="25" spans="1:10" customFormat="1" ht="9" x14ac:dyDescent="0.15">
      <c r="A25" s="104"/>
      <c r="C25" s="105"/>
      <c r="D25" s="117"/>
    </row>
    <row r="26" spans="1:10" customFormat="1" ht="9" x14ac:dyDescent="0.15">
      <c r="A26" t="s">
        <v>100</v>
      </c>
    </row>
    <row r="27" spans="1:10" customFormat="1" ht="9" x14ac:dyDescent="0.15">
      <c r="A27" s="118"/>
      <c r="B27" s="119"/>
      <c r="C27" s="120"/>
      <c r="D27" s="121"/>
    </row>
    <row r="28" spans="1:10" customFormat="1" ht="9" x14ac:dyDescent="0.15">
      <c r="A28" s="123"/>
      <c r="C28" s="124" t="s">
        <v>101</v>
      </c>
      <c r="D28" s="125" t="s">
        <v>164</v>
      </c>
    </row>
    <row r="29" spans="1:10" customFormat="1" ht="9" x14ac:dyDescent="0.15">
      <c r="A29" s="126"/>
      <c r="B29" s="127"/>
      <c r="C29" s="128" t="s">
        <v>102</v>
      </c>
      <c r="D29" s="129" t="s">
        <v>166</v>
      </c>
    </row>
    <row r="30" spans="1:10" customFormat="1" ht="9" x14ac:dyDescent="0.15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0"/>
  <sheetViews>
    <sheetView showGridLines="0" showZeros="0" zoomScaleNormal="100" workbookViewId="0">
      <selection activeCell="A20" sqref="A20"/>
    </sheetView>
  </sheetViews>
  <sheetFormatPr baseColWidth="10" defaultRowHeight="11.25" x14ac:dyDescent="0.2"/>
  <cols>
    <col min="1" max="1" width="16" style="1" customWidth="1"/>
    <col min="2" max="2" width="48.796875" style="1" customWidth="1"/>
    <col min="3" max="3" width="9.3984375" style="1" customWidth="1"/>
    <col min="4" max="4" width="16" style="1" customWidth="1"/>
    <col min="5" max="5" width="18" style="1" customWidth="1"/>
    <col min="6" max="8" width="16" style="1" customWidth="1"/>
    <col min="9" max="9" width="19.59765625" style="1" customWidth="1"/>
    <col min="10" max="10" width="16" style="1" customWidth="1"/>
    <col min="11" max="16384" width="11.19921875" style="1"/>
  </cols>
  <sheetData>
    <row r="1" spans="1:10" ht="12" thickBot="1" x14ac:dyDescent="0.25">
      <c r="A1" t="s">
        <v>0</v>
      </c>
    </row>
    <row r="2" spans="1:10" ht="12.75" thickTop="1" x14ac:dyDescent="0.2">
      <c r="A2" s="55" t="s">
        <v>220</v>
      </c>
      <c r="B2" s="4"/>
      <c r="C2" s="4"/>
      <c r="D2" s="4"/>
      <c r="E2" s="4"/>
      <c r="F2" s="5"/>
      <c r="G2" s="147" t="str">
        <f>"LICITACIÓN No. "&amp;numerodeconcurso</f>
        <v>LICITACIÓN No. 2009/0257-0001</v>
      </c>
      <c r="H2" s="148"/>
      <c r="I2" s="2"/>
      <c r="J2" s="5"/>
    </row>
    <row r="3" spans="1:10" ht="12" x14ac:dyDescent="0.2">
      <c r="A3" s="56" t="s">
        <v>218</v>
      </c>
      <c r="F3" s="6"/>
      <c r="G3" s="149"/>
      <c r="H3" s="150"/>
      <c r="I3" s="3"/>
      <c r="J3" s="6"/>
    </row>
    <row r="4" spans="1:10" ht="12.75" thickBot="1" x14ac:dyDescent="0.25">
      <c r="A4" s="56" t="s">
        <v>221</v>
      </c>
      <c r="F4" s="6"/>
      <c r="G4" s="151"/>
      <c r="H4" s="152"/>
      <c r="I4" s="3"/>
      <c r="J4" s="6"/>
    </row>
    <row r="5" spans="1:10" ht="13.5" thickTop="1" x14ac:dyDescent="0.2">
      <c r="A5" s="56" t="str">
        <f>area&amp;", "&amp;departamento</f>
        <v>Subdirección de planeación y presupuestos, Licitaciones y concursos</v>
      </c>
      <c r="F5" s="6"/>
      <c r="G5" s="2"/>
      <c r="H5" s="4"/>
      <c r="I5" s="81" t="s">
        <v>223</v>
      </c>
      <c r="J5" s="82"/>
    </row>
    <row r="6" spans="1:10" ht="13.5" thickBot="1" x14ac:dyDescent="0.25">
      <c r="A6" s="57"/>
      <c r="B6" s="7"/>
      <c r="C6" s="7"/>
      <c r="D6" s="7"/>
      <c r="E6" s="7"/>
      <c r="F6" s="8"/>
      <c r="G6" s="44"/>
      <c r="H6" s="7"/>
      <c r="I6" s="78"/>
      <c r="J6" s="74"/>
    </row>
    <row r="7" spans="1:10" ht="12" thickTop="1" x14ac:dyDescent="0.2">
      <c r="A7" s="58" t="s">
        <v>222</v>
      </c>
      <c r="B7" s="4"/>
      <c r="C7" s="4"/>
      <c r="D7" s="4"/>
      <c r="E7" s="4"/>
      <c r="F7" s="5"/>
      <c r="G7" s="58" t="s">
        <v>225</v>
      </c>
      <c r="H7" s="5"/>
      <c r="I7" s="3"/>
      <c r="J7" s="6"/>
    </row>
    <row r="8" spans="1:10" ht="12" thickBot="1" x14ac:dyDescent="0.25">
      <c r="A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2"/>
      <c r="C8" s="142"/>
      <c r="D8" s="142"/>
      <c r="E8" s="142"/>
      <c r="F8" s="143"/>
      <c r="G8" s="44"/>
      <c r="H8" s="92">
        <f>fechainicio</f>
        <v>40026</v>
      </c>
      <c r="I8" s="3"/>
      <c r="J8" s="6"/>
    </row>
    <row r="9" spans="1:10" ht="12" thickTop="1" x14ac:dyDescent="0.2">
      <c r="A9" s="141"/>
      <c r="B9" s="142"/>
      <c r="C9" s="142"/>
      <c r="D9" s="142"/>
      <c r="E9" s="142"/>
      <c r="F9" s="143"/>
      <c r="G9" s="58" t="s">
        <v>226</v>
      </c>
      <c r="H9" s="5"/>
      <c r="I9" s="3"/>
      <c r="J9" s="6"/>
    </row>
    <row r="10" spans="1:10" x14ac:dyDescent="0.2">
      <c r="A10" s="141"/>
      <c r="B10" s="142"/>
      <c r="C10" s="142"/>
      <c r="D10" s="142"/>
      <c r="E10" s="142"/>
      <c r="F10" s="143"/>
      <c r="G10" s="32"/>
      <c r="H10" s="6"/>
      <c r="I10" s="3"/>
      <c r="J10" s="6"/>
    </row>
    <row r="11" spans="1:10" ht="12" thickBot="1" x14ac:dyDescent="0.25">
      <c r="A11" s="144"/>
      <c r="B11" s="145"/>
      <c r="C11" s="145"/>
      <c r="D11" s="145"/>
      <c r="E11" s="145"/>
      <c r="F11" s="146"/>
      <c r="G11" s="44"/>
      <c r="H11" s="92">
        <f>fechaterminacion</f>
        <v>40178</v>
      </c>
      <c r="I11" s="44"/>
      <c r="J11" s="8"/>
    </row>
    <row r="12" spans="1:10" ht="12" thickTop="1" x14ac:dyDescent="0.2">
      <c r="A12" s="58" t="s">
        <v>228</v>
      </c>
      <c r="B12" s="5"/>
      <c r="C12" s="58" t="s">
        <v>229</v>
      </c>
      <c r="D12" s="5"/>
      <c r="E12" s="58" t="s">
        <v>230</v>
      </c>
      <c r="F12" s="5"/>
      <c r="G12" s="58" t="s">
        <v>227</v>
      </c>
      <c r="H12" s="5"/>
      <c r="I12" s="58" t="s">
        <v>231</v>
      </c>
      <c r="J12" s="75"/>
    </row>
    <row r="13" spans="1:10" x14ac:dyDescent="0.2">
      <c r="A13" s="153" t="str">
        <f>razonsocial</f>
        <v>MI EMPRESA</v>
      </c>
      <c r="B13" s="154"/>
      <c r="C13" s="153" t="str">
        <f>cargo&amp;" "&amp;responsable</f>
        <v>DIRECTOR GENERAL ENCARGADO CORRESPONDIENTE</v>
      </c>
      <c r="D13" s="154"/>
      <c r="E13" s="93">
        <f>fechadeconcurso</f>
        <v>40017</v>
      </c>
      <c r="F13" s="94"/>
      <c r="G13" s="95"/>
      <c r="H13" s="96" t="str">
        <f>plazocalculado&amp;" días"</f>
        <v>153 días</v>
      </c>
      <c r="I13" s="32" t="s">
        <v>232</v>
      </c>
      <c r="J13" s="76"/>
    </row>
    <row r="14" spans="1:10" ht="12" thickBot="1" x14ac:dyDescent="0.25">
      <c r="A14" s="155"/>
      <c r="B14" s="156"/>
      <c r="C14" s="155"/>
      <c r="D14" s="156"/>
      <c r="E14" s="97"/>
      <c r="F14" s="98"/>
      <c r="G14" s="97"/>
      <c r="H14" s="98"/>
      <c r="I14" s="79"/>
      <c r="J14" s="77"/>
    </row>
    <row r="15" spans="1:10" ht="12.75" thickTop="1" x14ac:dyDescent="0.2">
      <c r="A15" s="52" t="s">
        <v>273</v>
      </c>
      <c r="B15" s="46"/>
      <c r="C15" s="46"/>
      <c r="D15" s="46"/>
      <c r="E15" s="46"/>
      <c r="F15" s="46"/>
      <c r="G15" s="46"/>
      <c r="H15" s="46"/>
      <c r="I15" s="83"/>
      <c r="J15" s="47"/>
    </row>
    <row r="16" spans="1:10" ht="12" customHeight="1" x14ac:dyDescent="0.2">
      <c r="A16" s="15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6" s="158"/>
      <c r="C16" s="158"/>
      <c r="D16" s="158"/>
      <c r="E16" s="158"/>
      <c r="F16" s="158"/>
      <c r="G16" s="158"/>
      <c r="H16" s="158"/>
      <c r="I16" s="158"/>
      <c r="J16" s="159"/>
    </row>
    <row r="17" spans="1:10" ht="12" customHeight="1" x14ac:dyDescent="0.2">
      <c r="A17" s="157"/>
      <c r="B17" s="158"/>
      <c r="C17" s="158"/>
      <c r="D17" s="158"/>
      <c r="E17" s="158"/>
      <c r="F17" s="158"/>
      <c r="G17" s="158"/>
      <c r="H17" s="158"/>
      <c r="I17" s="158"/>
      <c r="J17" s="159"/>
    </row>
    <row r="18" spans="1:10" ht="12.75" thickBot="1" x14ac:dyDescent="0.25">
      <c r="A18" s="54" t="s">
        <v>219</v>
      </c>
      <c r="B18" s="50"/>
      <c r="C18" s="50"/>
      <c r="D18" s="50"/>
      <c r="E18" s="50"/>
      <c r="F18" s="50"/>
      <c r="G18" s="50"/>
      <c r="H18" s="50"/>
      <c r="I18" s="50"/>
      <c r="J18" s="51"/>
    </row>
    <row r="19" spans="1:10" ht="12.75" thickTop="1" thickBot="1" x14ac:dyDescent="0.25"/>
    <row r="20" spans="1:10" ht="17.25" customHeight="1" thickTop="1" thickBot="1" x14ac:dyDescent="0.25">
      <c r="A20" s="11" t="s">
        <v>1</v>
      </c>
      <c r="B20" s="12" t="s">
        <v>17</v>
      </c>
      <c r="C20" s="12" t="s">
        <v>3</v>
      </c>
      <c r="D20" s="12" t="s">
        <v>18</v>
      </c>
      <c r="E20" s="84" t="s">
        <v>4</v>
      </c>
    </row>
    <row r="21" spans="1:10" customFormat="1" ht="9.75" thickTop="1" x14ac:dyDescent="0.15">
      <c r="A21" t="s">
        <v>5</v>
      </c>
    </row>
    <row r="22" spans="1:10" customFormat="1" ht="9" x14ac:dyDescent="0.15">
      <c r="A22" s="99" t="s">
        <v>94</v>
      </c>
      <c r="B22" s="100" t="s">
        <v>97</v>
      </c>
      <c r="C22" s="101" t="s">
        <v>6</v>
      </c>
      <c r="D22" s="102" t="s">
        <v>14</v>
      </c>
      <c r="E22" s="103" t="s">
        <v>158</v>
      </c>
    </row>
    <row r="23" spans="1:10" customFormat="1" ht="9" x14ac:dyDescent="0.15">
      <c r="A23" s="104"/>
      <c r="C23" s="105"/>
      <c r="D23" s="106"/>
      <c r="E23" s="107" t="s">
        <v>160</v>
      </c>
    </row>
    <row r="24" spans="1:10" customFormat="1" ht="9" x14ac:dyDescent="0.15">
      <c r="A24" s="104"/>
      <c r="C24" s="105"/>
      <c r="D24" s="106"/>
      <c r="E24" s="108" t="s">
        <v>162</v>
      </c>
    </row>
    <row r="25" spans="1:10" customFormat="1" ht="9" x14ac:dyDescent="0.15">
      <c r="A25" s="104"/>
      <c r="C25" s="105"/>
      <c r="D25" s="106"/>
      <c r="E25" s="117"/>
    </row>
    <row r="26" spans="1:10" customFormat="1" ht="9" x14ac:dyDescent="0.15">
      <c r="A26" t="s">
        <v>100</v>
      </c>
    </row>
    <row r="27" spans="1:10" customFormat="1" ht="9" x14ac:dyDescent="0.15">
      <c r="A27" s="118"/>
      <c r="B27" s="119"/>
      <c r="C27" s="130"/>
      <c r="D27" s="120"/>
      <c r="E27" s="121"/>
    </row>
    <row r="28" spans="1:10" customFormat="1" ht="9" x14ac:dyDescent="0.15">
      <c r="B28" s="123"/>
      <c r="C28" s="112"/>
      <c r="D28" s="124" t="s">
        <v>101</v>
      </c>
      <c r="E28" s="125" t="s">
        <v>164</v>
      </c>
    </row>
    <row r="29" spans="1:10" customFormat="1" ht="9" x14ac:dyDescent="0.15">
      <c r="A29" s="126"/>
      <c r="B29" s="127"/>
      <c r="C29" s="131"/>
      <c r="D29" s="128" t="s">
        <v>102</v>
      </c>
      <c r="E29" s="129" t="s">
        <v>166</v>
      </c>
    </row>
    <row r="30" spans="1:10" customFormat="1" ht="9" x14ac:dyDescent="0.15">
      <c r="J30" t="s">
        <v>7</v>
      </c>
    </row>
  </sheetData>
  <mergeCells count="5">
    <mergeCell ref="G2:H4"/>
    <mergeCell ref="A8:F11"/>
    <mergeCell ref="A13:B14"/>
    <mergeCell ref="C13:D14"/>
    <mergeCell ref="A16:J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2018-04-02T21:47:20Z</cp:lastPrinted>
  <dcterms:created xsi:type="dcterms:W3CDTF">2003-10-02T22:59:07Z</dcterms:created>
  <dcterms:modified xsi:type="dcterms:W3CDTF">2025-08-18T17:48:45Z</dcterms:modified>
</cp:coreProperties>
</file>